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tabRatio="813" activeTab="4"/>
  </bookViews>
  <sheets>
    <sheet name="Con.P+L" sheetId="1" r:id="rId1"/>
    <sheet name="Con.BS " sheetId="2" r:id="rId2"/>
    <sheet name="Con.Stat.Equity2005" sheetId="3" r:id="rId3"/>
    <sheet name="Con.CashFlows " sheetId="4" r:id="rId4"/>
    <sheet name="Notes " sheetId="5" r:id="rId5"/>
  </sheets>
  <externalReferences>
    <externalReference r:id="rId8"/>
    <externalReference r:id="rId9"/>
    <externalReference r:id="rId10"/>
    <externalReference r:id="rId11"/>
  </externalReferences>
  <definedNames>
    <definedName name="CONSO">#REF!</definedName>
    <definedName name="OI1" localSheetId="1">#REF!</definedName>
    <definedName name="OI1" localSheetId="3">#REF!</definedName>
    <definedName name="OI1" localSheetId="4">#REF!</definedName>
    <definedName name="OI1">#REF!</definedName>
    <definedName name="OI2004" localSheetId="1">#REF!</definedName>
    <definedName name="OI2004" localSheetId="3">#REF!</definedName>
    <definedName name="OI2004" localSheetId="4">#REF!</definedName>
    <definedName name="OI2004">#REF!</definedName>
    <definedName name="_xlnm.Print_Area" localSheetId="1">'Con.BS '!$A$1:$G$70</definedName>
    <definedName name="_xlnm.Print_Area" localSheetId="3">'Con.CashFlows '!$B$1:$L$70</definedName>
    <definedName name="_xlnm.Print_Area" localSheetId="0">'Con.P+L'!$A$1:$J$59</definedName>
    <definedName name="_xlnm.Print_Area" localSheetId="2">'Con.Stat.Equity2005'!$A$1:$J$56</definedName>
    <definedName name="_xlnm.Print_Area" localSheetId="4">'Notes '!$A$1:$H$308</definedName>
    <definedName name="Print_Area_MI">#REF!</definedName>
    <definedName name="_xlnm.Print_Titles" localSheetId="3">'Con.CashFlows '!$1:$12</definedName>
    <definedName name="_xlnm.Print_Titles" localSheetId="4">'Notes '!$1:$4</definedName>
    <definedName name="Schedule_1">#REF!</definedName>
    <definedName name="Schedule_2">#REF!</definedName>
    <definedName name="Schedule_3">#REF!</definedName>
  </definedNames>
  <calcPr fullCalcOnLoad="1"/>
</workbook>
</file>

<file path=xl/comments4.xml><?xml version="1.0" encoding="utf-8"?>
<comments xmlns="http://schemas.openxmlformats.org/spreadsheetml/2006/main">
  <authors>
    <author>mi</author>
  </authors>
  <commentList>
    <comment ref="K17" authorId="0">
      <text>
        <r>
          <rPr>
            <b/>
            <sz val="8"/>
            <rFont val="Tahoma"/>
            <family val="0"/>
          </rPr>
          <t>mi:</t>
        </r>
        <r>
          <rPr>
            <sz val="8"/>
            <rFont val="Tahoma"/>
            <family val="0"/>
          </rPr>
          <t xml:space="preserve">
depr. 2660 
amortisation 508</t>
        </r>
      </text>
    </comment>
  </commentList>
</comments>
</file>

<file path=xl/sharedStrings.xml><?xml version="1.0" encoding="utf-8"?>
<sst xmlns="http://schemas.openxmlformats.org/spreadsheetml/2006/main" count="394" uniqueCount="276">
  <si>
    <t>Manufacturing of Electrical Appliances</t>
  </si>
  <si>
    <t xml:space="preserve">Share of profits of an associated </t>
  </si>
  <si>
    <t>company</t>
  </si>
  <si>
    <t>Finance Costs</t>
  </si>
  <si>
    <t>Share of profits of an associated company</t>
  </si>
  <si>
    <t xml:space="preserve">CONDENSED CONSOLIDATED INCOME STATEMENTS </t>
  </si>
  <si>
    <t xml:space="preserve">CONDENSED CONSOLIDATED BALANCE SHEETS </t>
  </si>
  <si>
    <t>Tax Recoverable</t>
  </si>
  <si>
    <t>Associated Company</t>
  </si>
  <si>
    <t>Manufacturing of Printed Circuit Boards</t>
  </si>
  <si>
    <t>13.</t>
  </si>
  <si>
    <t>16.</t>
  </si>
  <si>
    <t>19.</t>
  </si>
  <si>
    <t>20.</t>
  </si>
  <si>
    <t>21.</t>
  </si>
  <si>
    <t>22.</t>
  </si>
  <si>
    <t>23.</t>
  </si>
  <si>
    <t>24.</t>
  </si>
  <si>
    <t>25.</t>
  </si>
  <si>
    <t>Note : * Fully diluted earnings per share are not presented as there is an anti-dilution effect.</t>
  </si>
  <si>
    <t>31/3/2005</t>
  </si>
  <si>
    <t>31/3/2004</t>
  </si>
  <si>
    <t xml:space="preserve">  Statements for the year ended 31st December 2004)</t>
  </si>
  <si>
    <t>(b) Investment in quoted securities as at 31st March 2005 were as follows :-</t>
  </si>
  <si>
    <t>The Group's borrowings and debt securities as at 31st March 2005 were as follows :-</t>
  </si>
  <si>
    <t>Consolidated Loss Before Tax</t>
  </si>
  <si>
    <t>Net loss attributable to shareholders for the period (RM '000)</t>
  </si>
  <si>
    <t>Basic loss per share (sen)</t>
  </si>
  <si>
    <t xml:space="preserve"> </t>
  </si>
  <si>
    <t>CONDENSED CONSOLIDATED CASH FLOW STATEMENTS</t>
  </si>
  <si>
    <t>Depreciation and amortisation</t>
  </si>
  <si>
    <r>
      <t>GRAND UNITED HOLDINGS BERHAD</t>
    </r>
    <r>
      <rPr>
        <sz val="12"/>
        <rFont val="Arial"/>
        <family val="2"/>
      </rPr>
      <t xml:space="preserve"> (Company No. 4104-W)</t>
    </r>
  </si>
  <si>
    <t>Deferred Tax Assets</t>
  </si>
  <si>
    <t>Currency translation differences</t>
  </si>
  <si>
    <t>Realisation of revaluation reserve</t>
  </si>
  <si>
    <t>Profit/(Loss) before tax</t>
  </si>
  <si>
    <t>Profit/(Loss) after taxation</t>
  </si>
  <si>
    <t>Issued and</t>
  </si>
  <si>
    <t>fully paid</t>
  </si>
  <si>
    <t>ordinary</t>
  </si>
  <si>
    <t>shares of</t>
  </si>
  <si>
    <t>RM 1 each</t>
  </si>
  <si>
    <t>Non-Distributable</t>
  </si>
  <si>
    <t>Distributable</t>
  </si>
  <si>
    <t>Exchange</t>
  </si>
  <si>
    <t>Share</t>
  </si>
  <si>
    <t>Capital</t>
  </si>
  <si>
    <t>fluctuation</t>
  </si>
  <si>
    <t>capital</t>
  </si>
  <si>
    <t>reserve</t>
  </si>
  <si>
    <t>account</t>
  </si>
  <si>
    <t>profits</t>
  </si>
  <si>
    <t xml:space="preserve"> Statements for the year ended 31st December 2004)</t>
  </si>
  <si>
    <t xml:space="preserve">Trading of Electrical Appliances </t>
  </si>
  <si>
    <t>Intersegment Sales/Eliminations</t>
  </si>
  <si>
    <t>Other Income</t>
  </si>
  <si>
    <t>Other Expenses</t>
  </si>
  <si>
    <t>Other expenses mainly consist of administrative expenses.</t>
  </si>
  <si>
    <t>(The Condensed Consolidated Statements of Changes In Equity should be read in conjunction with the Audited Financial</t>
  </si>
  <si>
    <t>Deposits with Licensed Banks</t>
  </si>
  <si>
    <t>Purchase of property, plant and equipment</t>
  </si>
  <si>
    <t>FOR THE FIRST FINANCIAL QUARTER ENDED 31ST MARCH 2005</t>
  </si>
  <si>
    <t>At 01/01/2005</t>
  </si>
  <si>
    <t>Net profit for the three months period</t>
  </si>
  <si>
    <t>At 31/03/2004</t>
  </si>
  <si>
    <t>Net loss for the three months period</t>
  </si>
  <si>
    <t>At 31/03/2005</t>
  </si>
  <si>
    <t>Amount Owing By An Associated Company</t>
  </si>
  <si>
    <t xml:space="preserve">  </t>
  </si>
  <si>
    <t>At 01/01/2004</t>
  </si>
  <si>
    <t xml:space="preserve">CONDENSED CONSOLIDATED STATEMENTS OF CHANGES IN EQUITY </t>
  </si>
  <si>
    <t>Net Profit/(Loss) After Tax</t>
  </si>
  <si>
    <t>Adjustments for:</t>
  </si>
  <si>
    <t>Non-cash/operating items</t>
  </si>
  <si>
    <t>Net Operating Cash Flow</t>
  </si>
  <si>
    <t>Proceeds from sale of other investments</t>
  </si>
  <si>
    <t>Net Investing Cash Flow</t>
  </si>
  <si>
    <t>Net proceeds/(repayments) of bank borrowings</t>
  </si>
  <si>
    <t>Net Financing Cash Flow</t>
  </si>
  <si>
    <t xml:space="preserve">(The Condensed Consolidated Cash Flow Statements should be read in conjunction with the Audited Financial </t>
  </si>
  <si>
    <t>31/12/2004</t>
  </si>
  <si>
    <t xml:space="preserve"> for the year ended 31st December 2004)</t>
  </si>
  <si>
    <t>The business operations of the Group were not materially affected by any seasonal or cyclical factors.</t>
  </si>
  <si>
    <t>Nature and Amount of Items Affecting Assets, Liabilities, Equity, Net Income or Cash Flows That Are Unusual Because of Their</t>
  </si>
  <si>
    <t>Nature, Size or Incidence</t>
  </si>
  <si>
    <t xml:space="preserve">   (RM '000)</t>
  </si>
  <si>
    <t>Provision/Write Off Of Assets</t>
  </si>
  <si>
    <t>There were no changes in the estimates of amounts reported in prior interim periods of the current financial year, which have a material effect in the current interim period.</t>
  </si>
  <si>
    <t>There were no issuances, cancellations, repurchases, resale and repayments of debt and equity securities for the current financial year to date.</t>
  </si>
  <si>
    <t>Segment Revenue</t>
  </si>
  <si>
    <t>Segment Revenue and Segment Result (Cont'd)</t>
  </si>
  <si>
    <t>Segment Result</t>
  </si>
  <si>
    <t>Profit/(Loss) Before Taxation</t>
  </si>
  <si>
    <t>Profit/(Loss) After Taxation</t>
  </si>
  <si>
    <t>Material Events Subsequent to the End of the Interim Period that Have Not Been Reflected in the Financial Statements</t>
  </si>
  <si>
    <t>There were no material events subsequent to the end of the interim period that have not been reflected in the financial statements for the interim period.</t>
  </si>
  <si>
    <t>There were no changes in the composition of the Group during the interim period under review.</t>
  </si>
  <si>
    <t xml:space="preserve">      Unsecured:</t>
  </si>
  <si>
    <t xml:space="preserve">      Guarantees given to bankers in respect of </t>
  </si>
  <si>
    <t xml:space="preserve">      facilities granted to subsidiary companies</t>
  </si>
  <si>
    <t xml:space="preserve">      There were no contingent assets as at the end of the current quarter or last annual balance sheet date.</t>
  </si>
  <si>
    <t>There were no sale of unquoted investments and / or properties for the current quarter and financial year to date.</t>
  </si>
  <si>
    <t xml:space="preserve">      (i)    Cost</t>
  </si>
  <si>
    <t xml:space="preserve">      (ii)   Net Book Value</t>
  </si>
  <si>
    <t xml:space="preserve">      (iii)  Market Value</t>
  </si>
  <si>
    <t xml:space="preserve">      -Unsecured</t>
  </si>
  <si>
    <t xml:space="preserve">        Bank overdrafts</t>
  </si>
  <si>
    <t xml:space="preserve">        Portion of short term loans payable within 12 months</t>
  </si>
  <si>
    <t xml:space="preserve">      -Secured</t>
  </si>
  <si>
    <t xml:space="preserve">      above)</t>
  </si>
  <si>
    <t>The unsecured bank loans for the subsidiaries are guaranteed by the corporate guarantee issued by the Company.</t>
  </si>
  <si>
    <t>Weighted average number of ordinary shares in issue ( '000)</t>
  </si>
  <si>
    <r>
      <t xml:space="preserve">(a) </t>
    </r>
    <r>
      <rPr>
        <u val="single"/>
        <sz val="12"/>
        <rFont val="Arial"/>
        <family val="2"/>
      </rPr>
      <t>Contingent Liabilities</t>
    </r>
  </si>
  <si>
    <r>
      <t xml:space="preserve">(b) </t>
    </r>
    <r>
      <rPr>
        <u val="single"/>
        <sz val="12"/>
        <rFont val="Arial"/>
        <family val="2"/>
      </rPr>
      <t>Contingent Assets</t>
    </r>
  </si>
  <si>
    <r>
      <t xml:space="preserve">(a) </t>
    </r>
    <r>
      <rPr>
        <u val="single"/>
        <sz val="12"/>
        <rFont val="Arial"/>
        <family val="2"/>
      </rPr>
      <t>Short Term Borrowings</t>
    </r>
  </si>
  <si>
    <t>Deferred Tax Liabilities</t>
  </si>
  <si>
    <t>INDIVIDUAL QUARTER</t>
  </si>
  <si>
    <t>CUMULATIVE QUARTER</t>
  </si>
  <si>
    <t>CURRENT</t>
  </si>
  <si>
    <t>PRECEDING YEAR</t>
  </si>
  <si>
    <t>YEAR</t>
  </si>
  <si>
    <t>CORRESPONDING</t>
  </si>
  <si>
    <t>QUARTER</t>
  </si>
  <si>
    <t>TO DATE</t>
  </si>
  <si>
    <t>PERIOD</t>
  </si>
  <si>
    <t>(RM '000)</t>
  </si>
  <si>
    <t>Revenue</t>
  </si>
  <si>
    <t>Net profit/(loss) for the period</t>
  </si>
  <si>
    <r>
      <t>GRAND UNITED HOLDINGS BERHAD</t>
    </r>
    <r>
      <rPr>
        <sz val="11"/>
        <rFont val="Arial"/>
        <family val="2"/>
      </rPr>
      <t xml:space="preserve"> (Company No. 4104-W)</t>
    </r>
  </si>
  <si>
    <t>Operating expenses</t>
  </si>
  <si>
    <t>Other operating income</t>
  </si>
  <si>
    <t>Finance costs</t>
  </si>
  <si>
    <t>Taxation</t>
  </si>
  <si>
    <t>Minority interest</t>
  </si>
  <si>
    <t xml:space="preserve">(a) </t>
  </si>
  <si>
    <t>Basic</t>
  </si>
  <si>
    <t xml:space="preserve">(b) </t>
  </si>
  <si>
    <t>Diluted *</t>
  </si>
  <si>
    <t>N/A</t>
  </si>
  <si>
    <t>(The Condensed Consolidated Income Statements should be read in conjunction with the Audited Financial Statements</t>
  </si>
  <si>
    <t>Profit/(Loss) from operations</t>
  </si>
  <si>
    <t>(UNAUDITED)</t>
  </si>
  <si>
    <t>(AUDITED)</t>
  </si>
  <si>
    <t>AS AT</t>
  </si>
  <si>
    <t>END OF</t>
  </si>
  <si>
    <t>PRECEDING</t>
  </si>
  <si>
    <t>FINANCIAL</t>
  </si>
  <si>
    <t>YEAR END</t>
  </si>
  <si>
    <t>Property, Plant &amp; Equipment</t>
  </si>
  <si>
    <t>Other Investments</t>
  </si>
  <si>
    <t>Property Development - Non Current</t>
  </si>
  <si>
    <t>Current Assets</t>
  </si>
  <si>
    <t>Inventories</t>
  </si>
  <si>
    <t>Property Development - Current Portion</t>
  </si>
  <si>
    <t>Trade and Other Receivables</t>
  </si>
  <si>
    <t>Cash and Bank Balances</t>
  </si>
  <si>
    <t>Current Liabilities</t>
  </si>
  <si>
    <t>Short Term Borrowings</t>
  </si>
  <si>
    <t>Trade and Other Payables</t>
  </si>
  <si>
    <t>Provision for Taxation</t>
  </si>
  <si>
    <t>Deferred Taxation</t>
  </si>
  <si>
    <t xml:space="preserve">Net Current Assets </t>
  </si>
  <si>
    <t>Share Capital</t>
  </si>
  <si>
    <t>Reserves</t>
  </si>
  <si>
    <t>Shareholders' Funds</t>
  </si>
  <si>
    <t>Net tangible assets per share (sen)</t>
  </si>
  <si>
    <t xml:space="preserve">(The Condensed Consolidated Balance Sheets should be read in conjunction with the Audited Financial Statements </t>
  </si>
  <si>
    <t>YEAR TO DATE</t>
  </si>
  <si>
    <t>ENDED</t>
  </si>
  <si>
    <t>Operating Activities</t>
  </si>
  <si>
    <t>Interest expense</t>
  </si>
  <si>
    <t>Interest income</t>
  </si>
  <si>
    <t>Operating Profit Before Changes In Working Capital</t>
  </si>
  <si>
    <t>Changes In Working Capital</t>
  </si>
  <si>
    <t>Net change in current assets</t>
  </si>
  <si>
    <t>Net change in current liabilities</t>
  </si>
  <si>
    <t>Interest paid</t>
  </si>
  <si>
    <t>Tax paid</t>
  </si>
  <si>
    <t>Investing Activities</t>
  </si>
  <si>
    <t>Dividends paid</t>
  </si>
  <si>
    <t>Interest received</t>
  </si>
  <si>
    <t>Financing Activities</t>
  </si>
  <si>
    <t>Net Change in Cash And Cash Equivalents</t>
  </si>
  <si>
    <t xml:space="preserve">Note: There are no comparative figures as this is the first interim financial report prepared in accordance with </t>
  </si>
  <si>
    <t xml:space="preserve">         MASB 26 Interim Financial Reporting.</t>
  </si>
  <si>
    <t>Total</t>
  </si>
  <si>
    <t xml:space="preserve">Retained </t>
  </si>
  <si>
    <t>RM'000</t>
  </si>
  <si>
    <t xml:space="preserve">Dividends </t>
  </si>
  <si>
    <t>QUARTERLY REPORT ON CONSOLIDATED RESULTS</t>
  </si>
  <si>
    <t>(The Figures Have Not Been Audited)</t>
  </si>
  <si>
    <t>NOTES</t>
  </si>
  <si>
    <t>1.</t>
  </si>
  <si>
    <t>Accounting Policies and Methods of Computations</t>
  </si>
  <si>
    <t>2.</t>
  </si>
  <si>
    <t>Declaration of Audit Qualification</t>
  </si>
  <si>
    <t>The preceding annual financial statements of the Group were reported on without any qualification.</t>
  </si>
  <si>
    <t>3.</t>
  </si>
  <si>
    <t>Seasonal or Cyclical Factors</t>
  </si>
  <si>
    <t>4.</t>
  </si>
  <si>
    <t>5.</t>
  </si>
  <si>
    <t>Change in Estimates of Amounts</t>
  </si>
  <si>
    <t>6.</t>
  </si>
  <si>
    <t>Issuances, Cancellations, Repurchases, Resale and Repayments of Debt and Equity Securities</t>
  </si>
  <si>
    <t>7.</t>
  </si>
  <si>
    <t>Dividends Paid</t>
  </si>
  <si>
    <t>8.</t>
  </si>
  <si>
    <t>Segment Revenue and Segment Result</t>
  </si>
  <si>
    <t>Property Development</t>
  </si>
  <si>
    <t>Investment Holding</t>
  </si>
  <si>
    <t>9.</t>
  </si>
  <si>
    <t>Valuations of Property, Plant and Equipment</t>
  </si>
  <si>
    <t>10.</t>
  </si>
  <si>
    <t>11.</t>
  </si>
  <si>
    <t>Changes in the Composition of the Group</t>
  </si>
  <si>
    <t>12.</t>
  </si>
  <si>
    <t>Changes in Contingent Liabilities or Contingent Assets</t>
  </si>
  <si>
    <t>Quarter</t>
  </si>
  <si>
    <t>Financial Year</t>
  </si>
  <si>
    <t>Ended</t>
  </si>
  <si>
    <t>Review of the Performance</t>
  </si>
  <si>
    <t>14.</t>
  </si>
  <si>
    <t>Material Changes in the Quarterly Results Compared to the Results of the Preceding Quarter</t>
  </si>
  <si>
    <t xml:space="preserve">Current </t>
  </si>
  <si>
    <t>Preceding</t>
  </si>
  <si>
    <t>15.</t>
  </si>
  <si>
    <t>Prospects for the Current Financial Year</t>
  </si>
  <si>
    <t>Variance from Profit Forecast and Profit Guarantee</t>
  </si>
  <si>
    <t>The Group neither made any profit forecast nor issued any profit guarantee.</t>
  </si>
  <si>
    <t>17.</t>
  </si>
  <si>
    <t>Taxation comprises :-</t>
  </si>
  <si>
    <t>Individual Quarter</t>
  </si>
  <si>
    <t>Cumulative Quarter</t>
  </si>
  <si>
    <t>Current</t>
  </si>
  <si>
    <t xml:space="preserve">Preceding </t>
  </si>
  <si>
    <t>Year</t>
  </si>
  <si>
    <t>To Date</t>
  </si>
  <si>
    <t>Current Taxation</t>
  </si>
  <si>
    <t>(Under)/over provision in prior years</t>
  </si>
  <si>
    <t>18.</t>
  </si>
  <si>
    <t>Sale of Unquoted Investments and / or Properties</t>
  </si>
  <si>
    <t>Purchase and Disposal of Quoted Securities</t>
  </si>
  <si>
    <t>RM '000</t>
  </si>
  <si>
    <t>Status of Corporate Proposals</t>
  </si>
  <si>
    <t>There were no corporate proposals announced but not completed as at the date of this annoucement.</t>
  </si>
  <si>
    <t>Group Borrowings and Debt Securities</t>
  </si>
  <si>
    <t>RMB '000</t>
  </si>
  <si>
    <t>USD '000</t>
  </si>
  <si>
    <t>Off Balance Sheet Financial Instruments</t>
  </si>
  <si>
    <t>The Group does not have any financial instruments with off balance sheet risk as at to date.</t>
  </si>
  <si>
    <t>Changes in Material Litigation</t>
  </si>
  <si>
    <t>The Group is not engaged in any material litigation as at to date.</t>
  </si>
  <si>
    <t>Dividend</t>
  </si>
  <si>
    <t>Eliminations</t>
  </si>
  <si>
    <t>No dividend was paid during the current quarter ended 31st March 2005.</t>
  </si>
  <si>
    <t>(b) Total Borrowings</t>
  </si>
  <si>
    <t xml:space="preserve">(c) Debt/Borrowings in foreign currency (included in (a) </t>
  </si>
  <si>
    <t>The interim financial report has been prepared in accordance with FRS 134 (formerly known as MASB 26) "Interim Financial Reporting" and Appendix 9B of the Listing Requirements of Bursa Malaysia Securities Berhad. The same accounting policies and methods of computation are followed in the quarterly financial statements as compared with the annual financial statements for the year ended 31st December 2004.</t>
  </si>
  <si>
    <t>The valuations of property, plant and equipment have been brought forward without any amendment from the previous annual financial statements.</t>
  </si>
  <si>
    <t>The directors do not recommend any interim dividend for the current year quarter.</t>
  </si>
  <si>
    <t>Other income mainly consists of interest income, rental income and scrap sales.</t>
  </si>
  <si>
    <t>Cash And Cash Equivalents At Beginning Of Period</t>
  </si>
  <si>
    <t>Cash And Cash Equivalents At End Of Period</t>
  </si>
  <si>
    <t xml:space="preserve">PRECEDING </t>
  </si>
  <si>
    <t>For the three months ended 31st March 2005, the Group incurred a loss before tax of RM 7.32 million despite a 5.37% increase in revenue to RM 56.34 million (2004 : RM 53.47 million).</t>
  </si>
  <si>
    <t>The Group attributed the loss suffered mainly to provision/write off of assets of RM 7.29 million in the quarter under review.</t>
  </si>
  <si>
    <t>The Group's effective tax rates differ from the statutory tax rate mainly because:</t>
  </si>
  <si>
    <t>(ii)  the associated company is exempted from tax under the foreign country's regulations;</t>
  </si>
  <si>
    <t>(iii) business loss of certain companies were disallowed against income from other companies in the Group.</t>
  </si>
  <si>
    <t>(i)  certain expenses were not deductible for tax purposes;</t>
  </si>
  <si>
    <t>There were no items affecting assets, liabilities, equity, net income or cash flows that were unusual because of their nature, size or incidence.</t>
  </si>
  <si>
    <t>Earnings/(Loss) per share (sen) :</t>
  </si>
  <si>
    <t>The Group registered a loss of RM 7.32 million for the current quarter due principally to the provision/write off of assets of RM 7.29 million as compared to the loss of RM 32.68 million for the preceding quarter which suffered an impairment loss on goodwill of RM 31.53 million.</t>
  </si>
  <si>
    <t>In spite of the losses suffered in the current year quarter ended 31st March 2005, the Group anticipates better results for the Year 2005 from improved contributions from its core businesses.</t>
  </si>
  <si>
    <t xml:space="preserve">(a) There were no purchase and disposal of quoted securities for the current quarter and financial year to date. </t>
  </si>
  <si>
    <t>Loss Per Share</t>
  </si>
</sst>
</file>

<file path=xl/styles.xml><?xml version="1.0" encoding="utf-8"?>
<styleSheet xmlns="http://schemas.openxmlformats.org/spreadsheetml/2006/main">
  <numFmts count="6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General_)"/>
    <numFmt numFmtId="168" formatCode="dd\-mmm\-yy_)"/>
    <numFmt numFmtId="169" formatCode="_(* #,##0.000_);_(* \(#,##0.000\);_(* &quot;-&quot;??_);_(@_)"/>
    <numFmt numFmtId="170" formatCode="_(* #,##0.0000_);_(* \(#,##0.0000\);_(* &quot;-&quot;??_);_(@_)"/>
    <numFmt numFmtId="171" formatCode="_(* #,##0.00000_);_(* \(#,##0.00000\);_(* &quot;-&quot;??_);_(@_)"/>
    <numFmt numFmtId="172" formatCode="_(* #,##0.000000_);_(* \(#,##0.000000\);_(* &quot;-&quot;??_);_(@_)"/>
    <numFmt numFmtId="173" formatCode="_(* #,##0.0000000_);_(* \(#,##0.0000000\);_(* &quot;-&quot;??_);_(@_)"/>
    <numFmt numFmtId="174" formatCode="0.000000"/>
    <numFmt numFmtId="175" formatCode="0.0000000"/>
    <numFmt numFmtId="176" formatCode="0.00000000"/>
    <numFmt numFmtId="177" formatCode="0.000000000"/>
    <numFmt numFmtId="178" formatCode="0.0000000000"/>
    <numFmt numFmtId="179" formatCode="0.00000000000"/>
    <numFmt numFmtId="180" formatCode="0.00000"/>
    <numFmt numFmtId="181" formatCode="0.0000"/>
    <numFmt numFmtId="182" formatCode="0.000"/>
    <numFmt numFmtId="183" formatCode="mm/dd/yy"/>
    <numFmt numFmtId="184" formatCode="_(* #,##0.0_);_(* \(#,##0.0\);_(* &quot;-&quot;?_);_(@_)"/>
    <numFmt numFmtId="185" formatCode="_(* #,##0.00000000_);_(* \(#,##0.00000000\);_(* &quot;-&quot;??_);_(@_)"/>
    <numFmt numFmtId="186" formatCode="_(* #,##0.000000000_);_(* \(#,##0.000000000\);_(* &quot;-&quot;??_);_(@_)"/>
    <numFmt numFmtId="187" formatCode="_(* #,##0.0000000000_);_(* \(#,##0.0000000000\);_(* &quot;-&quot;??_);_(@_)"/>
    <numFmt numFmtId="188" formatCode="&quot;RM&quot;#,##0;\-&quot;RM&quot;#,##0"/>
    <numFmt numFmtId="189" formatCode="&quot;RM&quot;#,##0;[Red]\-&quot;RM&quot;#,##0"/>
    <numFmt numFmtId="190" formatCode="&quot;RM&quot;#,##0.00;\-&quot;RM&quot;#,##0.00"/>
    <numFmt numFmtId="191" formatCode="&quot;RM&quot;#,##0.00;[Red]\-&quot;RM&quot;#,##0.00"/>
    <numFmt numFmtId="192" formatCode="_-&quot;RM&quot;* #,##0_-;\-&quot;RM&quot;* #,##0_-;_-&quot;RM&quot;* &quot;-&quot;_-;_-@_-"/>
    <numFmt numFmtId="193" formatCode="_-* #,##0_-;\-* #,##0_-;_-* &quot;-&quot;_-;_-@_-"/>
    <numFmt numFmtId="194" formatCode="_-&quot;RM&quot;* #,##0.00_-;\-&quot;RM&quot;* #,##0.00_-;_-&quot;RM&quot;* &quot;-&quot;??_-;_-@_-"/>
    <numFmt numFmtId="195" formatCode="_-* #,##0.00_-;\-* #,##0.00_-;_-* &quot;-&quot;??_-;_-@_-"/>
    <numFmt numFmtId="196" formatCode="m/d"/>
    <numFmt numFmtId="197" formatCode="mmmmm"/>
    <numFmt numFmtId="198" formatCode="#,##0.0"/>
    <numFmt numFmtId="199" formatCode="#,##0.0_);\(#,##0.0\)"/>
    <numFmt numFmtId="200" formatCode="#,##0.000_);\(#,##0.000\)"/>
    <numFmt numFmtId="201" formatCode="#,##0.0000_);\(#,##0.0000\)"/>
    <numFmt numFmtId="202" formatCode="#,##0.00000_);\(#,##0.00000\)"/>
    <numFmt numFmtId="203" formatCode="#,##0.000000_);\(#,##0.000000\)"/>
    <numFmt numFmtId="204" formatCode="#,##0.0000000_);\(#,##0.0000000\)"/>
    <numFmt numFmtId="205" formatCode="#,##0.00000000_);\(#,##0.00000000\)"/>
    <numFmt numFmtId="206" formatCode="0.00_);\(0.00\)"/>
    <numFmt numFmtId="207" formatCode="0.0_);\(0.0\)"/>
    <numFmt numFmtId="208" formatCode="0_);\(0\)"/>
    <numFmt numFmtId="209" formatCode="&quot;RM&quot;#,##0_);\(&quot;RM&quot;#,##0\)"/>
    <numFmt numFmtId="210" formatCode="&quot;RM&quot;#,##0_);[Red]\(&quot;RM&quot;#,##0\)"/>
    <numFmt numFmtId="211" formatCode="&quot;RM&quot;#,##0.00_);\(&quot;RM&quot;#,##0.00\)"/>
    <numFmt numFmtId="212" formatCode="&quot;RM&quot;#,##0.00_);[Red]\(&quot;RM&quot;#,##0.00\)"/>
    <numFmt numFmtId="213" formatCode="_(&quot;RM&quot;* #,##0_);_(&quot;RM&quot;* \(#,##0\);_(&quot;RM&quot;* &quot;-&quot;_);_(@_)"/>
    <numFmt numFmtId="214" formatCode="_(&quot;RM&quot;* #,##0.00_);_(&quot;RM&quot;* \(#,##0.00\);_(&quot;RM&quot;* &quot;-&quot;??_);_(@_)"/>
    <numFmt numFmtId="215" formatCode="_(* #,##0.000_);_(* \(#,##0.000\);_(* &quot;-&quot;???_);_(@_)"/>
    <numFmt numFmtId="216" formatCode="m/d/yy"/>
    <numFmt numFmtId="217" formatCode="_-* #,##0_-;\-* #,##0_-;_-* &quot;-&quot;??_-;_-@_-"/>
    <numFmt numFmtId="218" formatCode="mmmm"/>
    <numFmt numFmtId="219" formatCode="[$-409]dddd\,\ mmmm\ dd\,\ yyyy"/>
  </numFmts>
  <fonts count="25">
    <font>
      <sz val="10"/>
      <name val="Arial"/>
      <family val="0"/>
    </font>
    <font>
      <u val="single"/>
      <sz val="10"/>
      <color indexed="36"/>
      <name val="Arial"/>
      <family val="0"/>
    </font>
    <font>
      <u val="single"/>
      <sz val="10"/>
      <color indexed="12"/>
      <name val="Arial"/>
      <family val="0"/>
    </font>
    <font>
      <sz val="11"/>
      <name val="Arial"/>
      <family val="2"/>
    </font>
    <font>
      <b/>
      <sz val="16"/>
      <name val="Arial"/>
      <family val="2"/>
    </font>
    <font>
      <u val="single"/>
      <sz val="10"/>
      <color indexed="10"/>
      <name val="Arial"/>
      <family val="2"/>
    </font>
    <font>
      <sz val="10"/>
      <color indexed="10"/>
      <name val="Arial"/>
      <family val="2"/>
    </font>
    <font>
      <sz val="14"/>
      <name val="Arial"/>
      <family val="2"/>
    </font>
    <font>
      <sz val="10"/>
      <color indexed="8"/>
      <name val="Arial"/>
      <family val="2"/>
    </font>
    <font>
      <b/>
      <sz val="10"/>
      <name val="Arial"/>
      <family val="2"/>
    </font>
    <font>
      <i/>
      <sz val="10"/>
      <name val="Arial"/>
      <family val="2"/>
    </font>
    <font>
      <u val="single"/>
      <sz val="10"/>
      <name val="Arial"/>
      <family val="2"/>
    </font>
    <font>
      <b/>
      <sz val="11"/>
      <name val="Arial"/>
      <family val="2"/>
    </font>
    <font>
      <sz val="11"/>
      <color indexed="10"/>
      <name val="Arial"/>
      <family val="2"/>
    </font>
    <font>
      <b/>
      <sz val="12"/>
      <name val="Arial"/>
      <family val="2"/>
    </font>
    <font>
      <sz val="12"/>
      <name val="Arial"/>
      <family val="2"/>
    </font>
    <font>
      <u val="single"/>
      <sz val="12"/>
      <name val="Arial"/>
      <family val="2"/>
    </font>
    <font>
      <u val="singleAccounting"/>
      <sz val="12"/>
      <name val="Arial"/>
      <family val="2"/>
    </font>
    <font>
      <sz val="11"/>
      <color indexed="53"/>
      <name val="Arial"/>
      <family val="2"/>
    </font>
    <font>
      <b/>
      <sz val="8"/>
      <name val="Tahoma"/>
      <family val="0"/>
    </font>
    <font>
      <sz val="8"/>
      <name val="Tahoma"/>
      <family val="0"/>
    </font>
    <font>
      <u val="single"/>
      <sz val="11"/>
      <name val="Arial"/>
      <family val="2"/>
    </font>
    <font>
      <b/>
      <sz val="11"/>
      <color indexed="10"/>
      <name val="Arial"/>
      <family val="2"/>
    </font>
    <font>
      <sz val="12"/>
      <name val="Times New Roman"/>
      <family val="1"/>
    </font>
    <font>
      <b/>
      <sz val="8"/>
      <name val="Arial"/>
      <family val="2"/>
    </font>
  </fonts>
  <fills count="3">
    <fill>
      <patternFill/>
    </fill>
    <fill>
      <patternFill patternType="gray125"/>
    </fill>
    <fill>
      <patternFill patternType="solid">
        <fgColor indexed="9"/>
        <bgColor indexed="64"/>
      </patternFill>
    </fill>
  </fills>
  <borders count="12">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78">
    <xf numFmtId="0" fontId="0" fillId="0" borderId="0" xfId="0" applyAlignment="1">
      <alignment/>
    </xf>
    <xf numFmtId="0" fontId="4" fillId="0" borderId="0" xfId="0" applyFont="1" applyAlignment="1">
      <alignment/>
    </xf>
    <xf numFmtId="0" fontId="0" fillId="0" borderId="0" xfId="0" applyFill="1" applyAlignment="1">
      <alignment/>
    </xf>
    <xf numFmtId="0" fontId="0" fillId="0" borderId="0" xfId="0" applyFill="1" applyAlignment="1">
      <alignment horizontal="center"/>
    </xf>
    <xf numFmtId="0" fontId="0" fillId="0" borderId="0" xfId="0" applyFont="1" applyAlignment="1">
      <alignment horizontal="center"/>
    </xf>
    <xf numFmtId="0" fontId="0" fillId="0" borderId="0" xfId="0" applyFont="1" applyFill="1" applyAlignment="1">
      <alignment horizontal="center"/>
    </xf>
    <xf numFmtId="14" fontId="0" fillId="0" borderId="0" xfId="0" applyNumberFormat="1" applyFont="1" applyFill="1" applyAlignment="1">
      <alignment horizontal="center"/>
    </xf>
    <xf numFmtId="0" fontId="0" fillId="0" borderId="0" xfId="0" applyFont="1" applyAlignment="1">
      <alignment/>
    </xf>
    <xf numFmtId="165" fontId="6" fillId="0" borderId="0" xfId="15" applyNumberFormat="1" applyFont="1" applyFill="1" applyBorder="1" applyAlignment="1">
      <alignment/>
    </xf>
    <xf numFmtId="0" fontId="6" fillId="0" borderId="0" xfId="0" applyFont="1" applyFill="1" applyBorder="1" applyAlignment="1">
      <alignment/>
    </xf>
    <xf numFmtId="0" fontId="7" fillId="0" borderId="0" xfId="0" applyFont="1" applyAlignment="1">
      <alignment/>
    </xf>
    <xf numFmtId="0" fontId="0" fillId="0" borderId="0" xfId="0" applyFont="1" applyFill="1" applyAlignment="1">
      <alignment/>
    </xf>
    <xf numFmtId="165" fontId="0" fillId="0" borderId="0" xfId="15" applyNumberFormat="1" applyFont="1" applyFill="1" applyAlignment="1">
      <alignment horizontal="center"/>
    </xf>
    <xf numFmtId="165" fontId="8" fillId="0" borderId="0" xfId="15" applyNumberFormat="1" applyFont="1" applyFill="1" applyBorder="1" applyAlignment="1">
      <alignment horizontal="center"/>
    </xf>
    <xf numFmtId="165" fontId="0" fillId="0" borderId="0" xfId="15" applyNumberFormat="1" applyFont="1" applyFill="1" applyBorder="1" applyAlignment="1">
      <alignment horizontal="center"/>
    </xf>
    <xf numFmtId="165" fontId="0" fillId="0" borderId="0" xfId="15" applyNumberFormat="1" applyFont="1" applyBorder="1" applyAlignment="1">
      <alignment horizontal="center"/>
    </xf>
    <xf numFmtId="165" fontId="0" fillId="0" borderId="0" xfId="15" applyNumberFormat="1" applyFont="1" applyFill="1" applyBorder="1" applyAlignment="1">
      <alignment/>
    </xf>
    <xf numFmtId="0" fontId="9" fillId="0" borderId="0" xfId="0" applyFont="1" applyAlignment="1">
      <alignment/>
    </xf>
    <xf numFmtId="14" fontId="0" fillId="0" borderId="0" xfId="0" applyNumberFormat="1" applyFont="1" applyFill="1" applyBorder="1" applyAlignment="1">
      <alignment horizontal="center"/>
    </xf>
    <xf numFmtId="14" fontId="0" fillId="0" borderId="0" xfId="0" applyNumberFormat="1" applyFont="1" applyBorder="1" applyAlignment="1">
      <alignment horizontal="center"/>
    </xf>
    <xf numFmtId="0" fontId="3" fillId="0" borderId="0" xfId="0" applyFont="1" applyAlignment="1">
      <alignment/>
    </xf>
    <xf numFmtId="0" fontId="12" fillId="0" borderId="0" xfId="0" applyFont="1" applyAlignment="1">
      <alignment/>
    </xf>
    <xf numFmtId="0" fontId="3" fillId="0" borderId="0" xfId="0" applyFont="1" applyFill="1" applyAlignment="1">
      <alignment/>
    </xf>
    <xf numFmtId="0" fontId="3" fillId="0" borderId="0" xfId="0" applyFont="1" applyFill="1" applyAlignment="1">
      <alignment horizontal="center"/>
    </xf>
    <xf numFmtId="0" fontId="3" fillId="0" borderId="0" xfId="0" applyFont="1" applyAlignment="1">
      <alignment horizontal="center"/>
    </xf>
    <xf numFmtId="14" fontId="3" fillId="0" borderId="0" xfId="0" applyNumberFormat="1" applyFont="1" applyFill="1" applyAlignment="1">
      <alignment horizontal="center"/>
    </xf>
    <xf numFmtId="165" fontId="3" fillId="0" borderId="0" xfId="15" applyNumberFormat="1" applyFont="1" applyFill="1" applyBorder="1" applyAlignment="1">
      <alignment horizontal="center"/>
    </xf>
    <xf numFmtId="165" fontId="3" fillId="0" borderId="0" xfId="15" applyNumberFormat="1" applyFont="1" applyBorder="1" applyAlignment="1">
      <alignment horizontal="center"/>
    </xf>
    <xf numFmtId="165" fontId="3" fillId="0" borderId="0" xfId="15" applyNumberFormat="1" applyFont="1" applyBorder="1" applyAlignment="1">
      <alignment/>
    </xf>
    <xf numFmtId="0" fontId="3" fillId="0" borderId="0" xfId="0" applyFont="1" applyAlignment="1" quotePrefix="1">
      <alignment/>
    </xf>
    <xf numFmtId="0" fontId="3" fillId="0" borderId="0" xfId="0" applyFont="1" applyFill="1" applyBorder="1" applyAlignment="1">
      <alignment horizontal="center"/>
    </xf>
    <xf numFmtId="0" fontId="3" fillId="0" borderId="0" xfId="0" applyFont="1" applyBorder="1" applyAlignment="1">
      <alignment horizontal="center"/>
    </xf>
    <xf numFmtId="0" fontId="3" fillId="0" borderId="0" xfId="0" applyFont="1" applyFill="1" applyBorder="1" applyAlignment="1">
      <alignment/>
    </xf>
    <xf numFmtId="0" fontId="3" fillId="0" borderId="0" xfId="0" applyFont="1" applyBorder="1" applyAlignment="1">
      <alignment/>
    </xf>
    <xf numFmtId="14" fontId="3" fillId="0" borderId="0" xfId="0" applyNumberFormat="1" applyFont="1" applyFill="1" applyBorder="1" applyAlignment="1">
      <alignment horizontal="center"/>
    </xf>
    <xf numFmtId="14" fontId="3" fillId="0" borderId="0" xfId="0" applyNumberFormat="1" applyFont="1" applyBorder="1" applyAlignment="1">
      <alignment horizontal="center"/>
    </xf>
    <xf numFmtId="43" fontId="3" fillId="0" borderId="0" xfId="15" applyFont="1" applyFill="1" applyBorder="1" applyAlignment="1">
      <alignment/>
    </xf>
    <xf numFmtId="43" fontId="3" fillId="0" borderId="0" xfId="15" applyFont="1" applyFill="1" applyBorder="1" applyAlignment="1">
      <alignment horizontal="center"/>
    </xf>
    <xf numFmtId="43" fontId="3" fillId="0" borderId="0" xfId="15" applyNumberFormat="1" applyFont="1" applyBorder="1" applyAlignment="1">
      <alignment horizontal="center"/>
    </xf>
    <xf numFmtId="43" fontId="3" fillId="0" borderId="0" xfId="15" applyFont="1" applyBorder="1" applyAlignment="1">
      <alignment horizontal="center"/>
    </xf>
    <xf numFmtId="43" fontId="3" fillId="0" borderId="0" xfId="15" applyFont="1" applyFill="1" applyBorder="1" applyAlignment="1">
      <alignment horizontal="right"/>
    </xf>
    <xf numFmtId="165" fontId="13" fillId="0" borderId="0" xfId="15" applyNumberFormat="1" applyFont="1" applyFill="1" applyBorder="1" applyAlignment="1">
      <alignment/>
    </xf>
    <xf numFmtId="165" fontId="0" fillId="0" borderId="0" xfId="15" applyNumberFormat="1" applyFont="1" applyBorder="1" applyAlignment="1">
      <alignment/>
    </xf>
    <xf numFmtId="0" fontId="14" fillId="0" borderId="0" xfId="0" applyFont="1" applyAlignment="1">
      <alignment/>
    </xf>
    <xf numFmtId="0" fontId="15" fillId="0" borderId="0" xfId="0" applyFont="1" applyAlignment="1">
      <alignment/>
    </xf>
    <xf numFmtId="0" fontId="16" fillId="0" borderId="0" xfId="0" applyFont="1" applyAlignment="1">
      <alignment/>
    </xf>
    <xf numFmtId="0" fontId="15" fillId="0" borderId="0" xfId="0" applyFont="1" applyAlignment="1" quotePrefix="1">
      <alignment/>
    </xf>
    <xf numFmtId="0" fontId="15" fillId="0" borderId="0" xfId="0" applyFont="1" applyAlignment="1">
      <alignment horizontal="center"/>
    </xf>
    <xf numFmtId="0" fontId="16" fillId="0" borderId="0" xfId="0" applyFont="1" applyBorder="1" applyAlignment="1">
      <alignment/>
    </xf>
    <xf numFmtId="0" fontId="15" fillId="0" borderId="0" xfId="0" applyFont="1" applyBorder="1" applyAlignment="1">
      <alignment/>
    </xf>
    <xf numFmtId="0" fontId="15" fillId="0" borderId="0" xfId="0" applyFont="1" applyBorder="1" applyAlignment="1">
      <alignment horizontal="center"/>
    </xf>
    <xf numFmtId="165" fontId="15" fillId="0" borderId="0" xfId="15" applyNumberFormat="1" applyFont="1" applyAlignment="1">
      <alignment/>
    </xf>
    <xf numFmtId="165" fontId="15" fillId="0" borderId="0" xfId="15" applyNumberFormat="1" applyFont="1" applyFill="1" applyAlignment="1">
      <alignment/>
    </xf>
    <xf numFmtId="165" fontId="15" fillId="0" borderId="0" xfId="15" applyNumberFormat="1" applyFont="1" applyFill="1" applyBorder="1" applyAlignment="1">
      <alignment/>
    </xf>
    <xf numFmtId="165" fontId="15" fillId="0" borderId="1" xfId="15" applyNumberFormat="1" applyFont="1" applyFill="1" applyBorder="1" applyAlignment="1">
      <alignment/>
    </xf>
    <xf numFmtId="165" fontId="15" fillId="0" borderId="2" xfId="15" applyNumberFormat="1" applyFont="1" applyBorder="1" applyAlignment="1" quotePrefix="1">
      <alignment horizontal="center"/>
    </xf>
    <xf numFmtId="165" fontId="15" fillId="0" borderId="0" xfId="15" applyNumberFormat="1" applyFont="1" applyBorder="1" applyAlignment="1">
      <alignment/>
    </xf>
    <xf numFmtId="165" fontId="15" fillId="0" borderId="1" xfId="15" applyNumberFormat="1" applyFont="1" applyBorder="1" applyAlignment="1">
      <alignment/>
    </xf>
    <xf numFmtId="165" fontId="15" fillId="0" borderId="3" xfId="15" applyNumberFormat="1" applyFont="1" applyBorder="1" applyAlignment="1">
      <alignment/>
    </xf>
    <xf numFmtId="0" fontId="16" fillId="0" borderId="0" xfId="0" applyFont="1" applyBorder="1" applyAlignment="1">
      <alignment horizontal="center"/>
    </xf>
    <xf numFmtId="0" fontId="15" fillId="0" borderId="0" xfId="0" applyFont="1" applyFill="1" applyAlignment="1">
      <alignment/>
    </xf>
    <xf numFmtId="0" fontId="16" fillId="0" borderId="0" xfId="0" applyFont="1" applyFill="1" applyAlignment="1">
      <alignment horizontal="center"/>
    </xf>
    <xf numFmtId="165" fontId="17" fillId="0" borderId="0" xfId="15" applyNumberFormat="1" applyFont="1" applyFill="1" applyAlignment="1">
      <alignment horizontal="center"/>
    </xf>
    <xf numFmtId="165" fontId="17" fillId="0" borderId="0" xfId="15" applyNumberFormat="1" applyFont="1" applyFill="1" applyAlignment="1">
      <alignment/>
    </xf>
    <xf numFmtId="0" fontId="15" fillId="0" borderId="0" xfId="0" applyFont="1" applyFill="1" applyBorder="1" applyAlignment="1">
      <alignment horizontal="center"/>
    </xf>
    <xf numFmtId="0" fontId="15" fillId="0" borderId="0" xfId="0" applyFont="1" applyFill="1" applyBorder="1" applyAlignment="1">
      <alignment/>
    </xf>
    <xf numFmtId="0" fontId="15" fillId="0" borderId="1" xfId="0" applyFont="1" applyFill="1" applyBorder="1" applyAlignment="1">
      <alignment/>
    </xf>
    <xf numFmtId="0" fontId="15" fillId="0" borderId="1" xfId="0" applyFont="1" applyBorder="1" applyAlignment="1">
      <alignment horizontal="center"/>
    </xf>
    <xf numFmtId="165" fontId="15" fillId="0" borderId="4" xfId="15" applyNumberFormat="1" applyFont="1" applyBorder="1" applyAlignment="1">
      <alignment/>
    </xf>
    <xf numFmtId="165" fontId="15" fillId="0" borderId="2" xfId="15" applyNumberFormat="1" applyFont="1" applyBorder="1" applyAlignment="1">
      <alignment/>
    </xf>
    <xf numFmtId="0" fontId="15" fillId="0" borderId="0" xfId="0" applyFont="1" applyBorder="1" applyAlignment="1">
      <alignment horizontal="right"/>
    </xf>
    <xf numFmtId="0" fontId="15" fillId="0" borderId="0" xfId="0" applyFont="1" applyBorder="1" applyAlignment="1" quotePrefix="1">
      <alignment/>
    </xf>
    <xf numFmtId="165" fontId="17" fillId="0" borderId="0" xfId="15" applyNumberFormat="1" applyFont="1" applyFill="1" applyBorder="1" applyAlignment="1">
      <alignment/>
    </xf>
    <xf numFmtId="14" fontId="15" fillId="0" borderId="0" xfId="0" applyNumberFormat="1" applyFont="1" applyBorder="1" applyAlignment="1">
      <alignment horizontal="center"/>
    </xf>
    <xf numFmtId="3" fontId="15" fillId="0" borderId="0" xfId="0" applyNumberFormat="1" applyFont="1" applyBorder="1" applyAlignment="1">
      <alignment/>
    </xf>
    <xf numFmtId="43" fontId="15" fillId="0" borderId="0" xfId="0" applyNumberFormat="1" applyFont="1" applyBorder="1" applyAlignment="1">
      <alignment/>
    </xf>
    <xf numFmtId="0" fontId="15" fillId="2" borderId="0" xfId="0" applyFont="1" applyFill="1" applyBorder="1" applyAlignment="1" quotePrefix="1">
      <alignment/>
    </xf>
    <xf numFmtId="165" fontId="15" fillId="0" borderId="0" xfId="0" applyNumberFormat="1" applyFont="1" applyBorder="1" applyAlignment="1">
      <alignment/>
    </xf>
    <xf numFmtId="165" fontId="15" fillId="0" borderId="0" xfId="15" applyNumberFormat="1" applyFont="1" applyBorder="1" applyAlignment="1">
      <alignment horizontal="center"/>
    </xf>
    <xf numFmtId="165" fontId="0" fillId="0" borderId="1" xfId="15" applyNumberFormat="1" applyFont="1" applyBorder="1" applyAlignment="1">
      <alignment horizontal="center"/>
    </xf>
    <xf numFmtId="165" fontId="0" fillId="0" borderId="1" xfId="15" applyNumberFormat="1" applyFont="1" applyFill="1" applyBorder="1" applyAlignment="1">
      <alignment horizontal="center"/>
    </xf>
    <xf numFmtId="165" fontId="0" fillId="0" borderId="1" xfId="15" applyNumberFormat="1" applyFont="1" applyFill="1" applyBorder="1" applyAlignment="1">
      <alignment/>
    </xf>
    <xf numFmtId="0" fontId="0" fillId="0" borderId="0" xfId="0" applyFont="1" applyAlignment="1" quotePrefix="1">
      <alignment/>
    </xf>
    <xf numFmtId="165" fontId="0" fillId="0" borderId="2" xfId="15" applyNumberFormat="1" applyFont="1" applyFill="1" applyBorder="1" applyAlignment="1">
      <alignment horizontal="center"/>
    </xf>
    <xf numFmtId="165" fontId="0" fillId="0" borderId="2" xfId="15" applyNumberFormat="1" applyFont="1" applyFill="1" applyBorder="1" applyAlignment="1">
      <alignment/>
    </xf>
    <xf numFmtId="43" fontId="0" fillId="0" borderId="0" xfId="15" applyNumberFormat="1" applyFont="1" applyFill="1" applyBorder="1" applyAlignment="1">
      <alignment horizontal="center"/>
    </xf>
    <xf numFmtId="43" fontId="0" fillId="0" borderId="0" xfId="15" applyNumberFormat="1" applyFont="1" applyBorder="1" applyAlignment="1">
      <alignment horizontal="center"/>
    </xf>
    <xf numFmtId="165" fontId="0" fillId="0" borderId="0" xfId="15" applyNumberFormat="1" applyFont="1" applyFill="1" applyBorder="1" applyAlignment="1">
      <alignment horizontal="right"/>
    </xf>
    <xf numFmtId="0" fontId="0" fillId="0" borderId="0" xfId="0" applyFont="1" applyFill="1" applyBorder="1" applyAlignment="1">
      <alignment horizontal="center"/>
    </xf>
    <xf numFmtId="0" fontId="0" fillId="0" borderId="0" xfId="0" applyFont="1" applyBorder="1" applyAlignment="1">
      <alignment horizontal="center"/>
    </xf>
    <xf numFmtId="0" fontId="0" fillId="0" borderId="0" xfId="0" applyFont="1" applyFill="1" applyBorder="1" applyAlignment="1">
      <alignment/>
    </xf>
    <xf numFmtId="0" fontId="0" fillId="0" borderId="0" xfId="0" applyFont="1" applyBorder="1" applyAlignment="1">
      <alignment/>
    </xf>
    <xf numFmtId="43" fontId="0" fillId="0" borderId="0" xfId="15" applyFont="1" applyFill="1" applyBorder="1" applyAlignment="1">
      <alignment/>
    </xf>
    <xf numFmtId="43" fontId="0" fillId="0" borderId="0" xfId="15" applyNumberFormat="1" applyFont="1" applyFill="1" applyBorder="1" applyAlignment="1">
      <alignment/>
    </xf>
    <xf numFmtId="43" fontId="0" fillId="0" borderId="0" xfId="15" applyFont="1" applyBorder="1" applyAlignment="1">
      <alignment horizontal="center"/>
    </xf>
    <xf numFmtId="43" fontId="0" fillId="0" borderId="0" xfId="15" applyFont="1" applyFill="1" applyBorder="1" applyAlignment="1">
      <alignment horizontal="right"/>
    </xf>
    <xf numFmtId="165" fontId="0" fillId="0" borderId="5" xfId="15" applyNumberFormat="1" applyFont="1" applyFill="1" applyBorder="1" applyAlignment="1">
      <alignment/>
    </xf>
    <xf numFmtId="165" fontId="18" fillId="0" borderId="0" xfId="15" applyNumberFormat="1" applyFont="1" applyFill="1" applyAlignment="1">
      <alignment horizontal="center"/>
    </xf>
    <xf numFmtId="165" fontId="0" fillId="0" borderId="0" xfId="0" applyNumberFormat="1" applyFont="1" applyAlignment="1">
      <alignment/>
    </xf>
    <xf numFmtId="165" fontId="3" fillId="0" borderId="0" xfId="15" applyNumberFormat="1" applyFont="1" applyFill="1" applyAlignment="1">
      <alignment/>
    </xf>
    <xf numFmtId="165" fontId="3" fillId="0" borderId="0" xfId="15" applyNumberFormat="1" applyFont="1" applyFill="1" applyAlignment="1">
      <alignment horizontal="center"/>
    </xf>
    <xf numFmtId="165" fontId="3" fillId="0" borderId="0" xfId="15" applyNumberFormat="1" applyFont="1" applyFill="1" applyBorder="1" applyAlignment="1">
      <alignment/>
    </xf>
    <xf numFmtId="165" fontId="3" fillId="0" borderId="5" xfId="15" applyNumberFormat="1" applyFont="1" applyFill="1" applyBorder="1" applyAlignment="1">
      <alignment/>
    </xf>
    <xf numFmtId="165" fontId="3" fillId="0" borderId="5" xfId="15" applyNumberFormat="1" applyFont="1" applyFill="1" applyBorder="1" applyAlignment="1">
      <alignment horizontal="center"/>
    </xf>
    <xf numFmtId="165" fontId="3" fillId="0" borderId="0" xfId="15" applyNumberFormat="1" applyFont="1" applyFill="1" applyBorder="1" applyAlignment="1">
      <alignment horizontal="right"/>
    </xf>
    <xf numFmtId="165" fontId="15" fillId="0" borderId="0" xfId="15" applyNumberFormat="1" applyFont="1" applyBorder="1" applyAlignment="1" quotePrefix="1">
      <alignment horizontal="center"/>
    </xf>
    <xf numFmtId="165" fontId="0" fillId="0" borderId="0" xfId="15" applyNumberFormat="1" applyFont="1" applyFill="1" applyAlignment="1">
      <alignment/>
    </xf>
    <xf numFmtId="43" fontId="0" fillId="0" borderId="0" xfId="15" applyFont="1" applyFill="1" applyBorder="1" applyAlignment="1">
      <alignment horizontal="center"/>
    </xf>
    <xf numFmtId="165" fontId="15" fillId="0" borderId="4" xfId="15" applyNumberFormat="1" applyFont="1" applyFill="1" applyBorder="1" applyAlignment="1">
      <alignment/>
    </xf>
    <xf numFmtId="165" fontId="3" fillId="0" borderId="0" xfId="0" applyNumberFormat="1" applyFont="1" applyAlignment="1">
      <alignment/>
    </xf>
    <xf numFmtId="165" fontId="3" fillId="0" borderId="5" xfId="15" applyNumberFormat="1" applyFont="1" applyBorder="1" applyAlignment="1">
      <alignment horizontal="center"/>
    </xf>
    <xf numFmtId="0" fontId="3" fillId="0" borderId="5" xfId="0" applyFont="1" applyBorder="1" applyAlignment="1">
      <alignment/>
    </xf>
    <xf numFmtId="0" fontId="11" fillId="0" borderId="0" xfId="0" applyFont="1" applyBorder="1" applyAlignment="1">
      <alignment/>
    </xf>
    <xf numFmtId="165" fontId="3" fillId="0" borderId="0" xfId="15" applyNumberFormat="1" applyFont="1" applyAlignment="1">
      <alignment/>
    </xf>
    <xf numFmtId="0" fontId="4" fillId="0" borderId="0" xfId="0" applyFont="1" applyFill="1" applyAlignment="1">
      <alignment/>
    </xf>
    <xf numFmtId="0" fontId="7" fillId="0" borderId="0" xfId="0" applyFont="1" applyFill="1" applyAlignment="1">
      <alignment/>
    </xf>
    <xf numFmtId="0" fontId="9" fillId="0" borderId="0" xfId="0" applyFont="1" applyFill="1" applyAlignment="1">
      <alignment/>
    </xf>
    <xf numFmtId="0" fontId="10" fillId="0" borderId="0" xfId="0" applyFont="1" applyFill="1" applyAlignment="1">
      <alignment/>
    </xf>
    <xf numFmtId="165" fontId="0" fillId="0" borderId="6" xfId="15" applyNumberFormat="1" applyFont="1" applyFill="1" applyBorder="1" applyAlignment="1">
      <alignment/>
    </xf>
    <xf numFmtId="165" fontId="0" fillId="0" borderId="7" xfId="15" applyNumberFormat="1" applyFont="1" applyFill="1" applyBorder="1" applyAlignment="1">
      <alignment/>
    </xf>
    <xf numFmtId="165" fontId="0" fillId="0" borderId="8" xfId="15" applyNumberFormat="1" applyFont="1" applyFill="1" applyBorder="1" applyAlignment="1">
      <alignment/>
    </xf>
    <xf numFmtId="0" fontId="0" fillId="0" borderId="0" xfId="0" applyFont="1" applyFill="1" applyAlignment="1" quotePrefix="1">
      <alignment/>
    </xf>
    <xf numFmtId="0" fontId="5" fillId="0" borderId="0" xfId="0" applyFont="1" applyFill="1" applyBorder="1" applyAlignment="1">
      <alignment/>
    </xf>
    <xf numFmtId="165" fontId="0" fillId="0" borderId="0" xfId="15" applyNumberFormat="1" applyFont="1" applyAlignment="1">
      <alignment/>
    </xf>
    <xf numFmtId="165" fontId="6" fillId="0" borderId="0" xfId="0" applyNumberFormat="1" applyFont="1" applyFill="1" applyAlignment="1">
      <alignment/>
    </xf>
    <xf numFmtId="165" fontId="0" fillId="0" borderId="0" xfId="0" applyNumberFormat="1" applyFill="1" applyAlignment="1">
      <alignment/>
    </xf>
    <xf numFmtId="165" fontId="10" fillId="0" borderId="0" xfId="0" applyNumberFormat="1" applyFont="1" applyFill="1" applyAlignment="1">
      <alignment/>
    </xf>
    <xf numFmtId="14" fontId="3" fillId="0" borderId="0" xfId="0" applyNumberFormat="1" applyFont="1" applyAlignment="1">
      <alignment horizontal="center"/>
    </xf>
    <xf numFmtId="14" fontId="3" fillId="0" borderId="0" xfId="15" applyNumberFormat="1" applyFont="1" applyFill="1" applyBorder="1" applyAlignment="1">
      <alignment horizontal="center"/>
    </xf>
    <xf numFmtId="0" fontId="21" fillId="0" borderId="0" xfId="0" applyFont="1" applyBorder="1" applyAlignment="1">
      <alignment/>
    </xf>
    <xf numFmtId="0" fontId="15" fillId="0" borderId="0" xfId="0" applyFont="1" applyAlignment="1">
      <alignment horizontal="justify" wrapText="1"/>
    </xf>
    <xf numFmtId="0" fontId="15" fillId="0" borderId="0" xfId="0" applyFont="1" applyAlignment="1">
      <alignment horizontal="justify"/>
    </xf>
    <xf numFmtId="0" fontId="16" fillId="0" borderId="0" xfId="0" applyFont="1" applyFill="1" applyAlignment="1">
      <alignment/>
    </xf>
    <xf numFmtId="0" fontId="15" fillId="0" borderId="0" xfId="0" applyFont="1" applyFill="1" applyAlignment="1">
      <alignment horizontal="center"/>
    </xf>
    <xf numFmtId="0" fontId="16" fillId="0" borderId="0" xfId="0" applyFont="1" applyFill="1" applyBorder="1" applyAlignment="1">
      <alignment/>
    </xf>
    <xf numFmtId="14" fontId="15" fillId="0" borderId="0" xfId="0" applyNumberFormat="1" applyFont="1" applyFill="1" applyAlignment="1">
      <alignment horizontal="center"/>
    </xf>
    <xf numFmtId="165" fontId="15" fillId="0" borderId="2" xfId="15" applyNumberFormat="1" applyFont="1" applyFill="1" applyBorder="1" applyAlignment="1" quotePrefix="1">
      <alignment horizontal="center"/>
    </xf>
    <xf numFmtId="165" fontId="15" fillId="0" borderId="3" xfId="15" applyNumberFormat="1" applyFont="1" applyFill="1" applyBorder="1" applyAlignment="1">
      <alignment/>
    </xf>
    <xf numFmtId="165" fontId="15" fillId="0" borderId="0" xfId="15" applyNumberFormat="1" applyFont="1" applyFill="1" applyBorder="1" applyAlignment="1">
      <alignment/>
    </xf>
    <xf numFmtId="0" fontId="16" fillId="0" borderId="0" xfId="0" applyFont="1" applyFill="1" applyBorder="1" applyAlignment="1">
      <alignment horizontal="center"/>
    </xf>
    <xf numFmtId="165" fontId="17" fillId="0" borderId="0" xfId="15" applyNumberFormat="1" applyFont="1" applyFill="1" applyBorder="1" applyAlignment="1">
      <alignment horizontal="center"/>
    </xf>
    <xf numFmtId="165" fontId="15" fillId="0" borderId="2" xfId="15" applyNumberFormat="1" applyFont="1" applyFill="1" applyBorder="1" applyAlignment="1">
      <alignment/>
    </xf>
    <xf numFmtId="3" fontId="15" fillId="0" borderId="2" xfId="0" applyNumberFormat="1" applyFont="1" applyFill="1" applyBorder="1" applyAlignment="1">
      <alignment/>
    </xf>
    <xf numFmtId="43" fontId="15" fillId="0" borderId="2" xfId="0" applyNumberFormat="1" applyFont="1" applyFill="1" applyBorder="1" applyAlignment="1">
      <alignment/>
    </xf>
    <xf numFmtId="0" fontId="21" fillId="0" borderId="0" xfId="0" applyFont="1" applyFill="1" applyBorder="1" applyAlignment="1">
      <alignment horizontal="center"/>
    </xf>
    <xf numFmtId="0" fontId="21" fillId="0" borderId="0" xfId="0" applyFont="1" applyBorder="1" applyAlignment="1">
      <alignment horizontal="center"/>
    </xf>
    <xf numFmtId="0" fontId="15" fillId="0" borderId="0" xfId="0" applyFont="1" applyFill="1" applyAlignment="1">
      <alignment horizontal="justify" wrapText="1"/>
    </xf>
    <xf numFmtId="0" fontId="15" fillId="0" borderId="0" xfId="0" applyFont="1" applyFill="1" applyAlignment="1">
      <alignment horizontal="justify"/>
    </xf>
    <xf numFmtId="43" fontId="0" fillId="0" borderId="0" xfId="15" applyNumberFormat="1" applyFont="1" applyAlignment="1">
      <alignment/>
    </xf>
    <xf numFmtId="165" fontId="7" fillId="0" borderId="0" xfId="15" applyNumberFormat="1" applyFont="1" applyFill="1" applyAlignment="1">
      <alignment/>
    </xf>
    <xf numFmtId="43" fontId="0" fillId="0" borderId="0" xfId="15" applyNumberFormat="1" applyFont="1" applyFill="1" applyAlignment="1">
      <alignment/>
    </xf>
    <xf numFmtId="165" fontId="9" fillId="0" borderId="0" xfId="15" applyNumberFormat="1" applyFont="1" applyFill="1" applyAlignment="1">
      <alignment/>
    </xf>
    <xf numFmtId="14" fontId="0" fillId="0" borderId="0" xfId="0" applyNumberFormat="1" applyFont="1" applyFill="1" applyAlignment="1" quotePrefix="1">
      <alignment horizontal="center"/>
    </xf>
    <xf numFmtId="14" fontId="3" fillId="0" borderId="0" xfId="15" applyNumberFormat="1" applyFont="1" applyFill="1" applyAlignment="1" quotePrefix="1">
      <alignment horizontal="center"/>
    </xf>
    <xf numFmtId="14" fontId="15" fillId="0" borderId="0" xfId="0" applyNumberFormat="1" applyFont="1" applyFill="1" applyAlignment="1" quotePrefix="1">
      <alignment horizontal="center"/>
    </xf>
    <xf numFmtId="165" fontId="0" fillId="0" borderId="9" xfId="15" applyNumberFormat="1" applyFont="1" applyFill="1" applyBorder="1" applyAlignment="1">
      <alignment/>
    </xf>
    <xf numFmtId="165" fontId="0" fillId="0" borderId="10" xfId="15" applyNumberFormat="1" applyFont="1" applyFill="1" applyBorder="1" applyAlignment="1">
      <alignment/>
    </xf>
    <xf numFmtId="165" fontId="0" fillId="0" borderId="11" xfId="15" applyNumberFormat="1" applyFont="1" applyFill="1" applyBorder="1" applyAlignment="1">
      <alignment/>
    </xf>
    <xf numFmtId="0" fontId="3" fillId="0" borderId="5" xfId="0" applyFont="1" applyFill="1" applyBorder="1" applyAlignment="1">
      <alignment/>
    </xf>
    <xf numFmtId="165" fontId="22" fillId="0" borderId="0" xfId="15" applyNumberFormat="1" applyFont="1" applyFill="1" applyBorder="1" applyAlignment="1">
      <alignment horizontal="center"/>
    </xf>
    <xf numFmtId="0" fontId="15" fillId="0" borderId="0" xfId="0" applyFont="1" applyAlignment="1">
      <alignment horizontal="center" wrapText="1"/>
    </xf>
    <xf numFmtId="0" fontId="0" fillId="0" borderId="0" xfId="0" applyFont="1" applyFill="1" applyAlignment="1">
      <alignment horizontal="center"/>
    </xf>
    <xf numFmtId="0" fontId="0" fillId="0" borderId="0" xfId="0" applyFont="1" applyBorder="1" applyAlignment="1">
      <alignment horizontal="center"/>
    </xf>
    <xf numFmtId="0" fontId="21" fillId="0" borderId="0" xfId="0" applyFont="1" applyBorder="1" applyAlignment="1">
      <alignment horizontal="center"/>
    </xf>
    <xf numFmtId="0" fontId="15" fillId="0" borderId="0" xfId="0" applyFont="1" applyFill="1" applyAlignment="1">
      <alignment horizontal="justify" wrapText="1"/>
    </xf>
    <xf numFmtId="0" fontId="15" fillId="0" borderId="0" xfId="0" applyFont="1" applyFill="1" applyAlignment="1">
      <alignment horizontal="justify" wrapText="1"/>
    </xf>
    <xf numFmtId="0" fontId="15" fillId="0" borderId="0" xfId="0" applyFont="1" applyFill="1" applyAlignment="1">
      <alignment horizontal="justify"/>
    </xf>
    <xf numFmtId="0" fontId="0" fillId="0" borderId="0" xfId="0" applyAlignment="1">
      <alignment horizontal="justify"/>
    </xf>
    <xf numFmtId="0" fontId="0" fillId="0" borderId="0" xfId="0" applyAlignment="1">
      <alignment/>
    </xf>
    <xf numFmtId="0" fontId="15" fillId="0" borderId="0" xfId="0" applyFont="1" applyFill="1" applyAlignment="1">
      <alignment horizontal="justify"/>
    </xf>
    <xf numFmtId="0" fontId="15" fillId="0" borderId="0" xfId="0" applyFont="1" applyAlignment="1">
      <alignment horizontal="center" wrapText="1"/>
    </xf>
    <xf numFmtId="0" fontId="15" fillId="0" borderId="0" xfId="0" applyFont="1" applyAlignment="1">
      <alignment horizontal="justify" wrapText="1"/>
    </xf>
    <xf numFmtId="0" fontId="15" fillId="0" borderId="0" xfId="0" applyFont="1" applyAlignment="1">
      <alignment horizontal="justify"/>
    </xf>
    <xf numFmtId="0" fontId="15" fillId="0" borderId="0" xfId="0" applyFont="1" applyAlignment="1">
      <alignment horizontal="center"/>
    </xf>
    <xf numFmtId="0" fontId="15" fillId="0" borderId="0" xfId="0" applyFont="1" applyBorder="1" applyAlignment="1">
      <alignment horizontal="center"/>
    </xf>
    <xf numFmtId="165" fontId="15" fillId="0" borderId="0" xfId="15" applyNumberFormat="1" applyFont="1" applyAlignment="1">
      <alignment horizontal="center"/>
    </xf>
    <xf numFmtId="0" fontId="15" fillId="0" borderId="0" xfId="0" applyFont="1" applyAlignment="1">
      <alignment horizontal="justify"/>
    </xf>
    <xf numFmtId="0" fontId="23" fillId="0" borderId="0" xfId="0" applyFont="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Yeoh%20Doc\Yeoh\GUH%202003\Conso-QR-2003\Quarterly%20Report\Conso-QR-2003\GUH%20Conso%202003\QR-31122002-19-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_nt\GS%20LEE\GUH%202003\QR-31122002-19-2-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_nt\GS%20LEE\GUH2004\Conso-QR-2003\GUH%20Conso%202003\QR-31122002-19-2-0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Mi_nt\GS%20LEE\GUH2004\GUH%202003\QR-31122002-19-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ey Fin. Info"/>
      <sheetName val="Key Fin. Info (Q4)"/>
      <sheetName val="Con.P+L"/>
      <sheetName val="Con.P+L (Q4)"/>
      <sheetName val="Add Info"/>
      <sheetName val="Add Info (Q4)"/>
      <sheetName val="Con.BS"/>
      <sheetName val="Con.CashFlows"/>
      <sheetName val="CFworksheet1"/>
      <sheetName val="CF worksheet2"/>
      <sheetName val="Con.Stat.Equity"/>
      <sheetName val="PCB &amp; LEB"/>
      <sheetName val="Segment-MASB 22 (R1) (3)"/>
      <sheetName val="Segment"/>
      <sheetName val="Segment (R)-2002"/>
      <sheetName val="Segment (R)-2002-pwc"/>
      <sheetName val="Notes"/>
      <sheetName val="OI "/>
      <sheetName val="Profit Analysis"/>
      <sheetName val="Turnover Analysi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Key Fin. Info"/>
      <sheetName val="Key Fin. Info (Q4)"/>
      <sheetName val="Con.P+L"/>
      <sheetName val="Con.P+L (Q4)"/>
      <sheetName val="Add Info"/>
      <sheetName val="Add Info (Q4)"/>
      <sheetName val="Con.BS"/>
      <sheetName val="Con.CashFlows"/>
      <sheetName val="CFworksheet1"/>
      <sheetName val="CF worksheet2"/>
      <sheetName val="Con.Stat.Equity"/>
      <sheetName val="PCB &amp; LEB"/>
      <sheetName val="Segment-MASB 22 (R1) (3)"/>
      <sheetName val="Segment"/>
      <sheetName val="Segment (R)-2002"/>
      <sheetName val="Segment (R)-2002-pwc"/>
      <sheetName val="Notes"/>
      <sheetName val="OI "/>
      <sheetName val="Profit Analysis"/>
      <sheetName val="Turnover Analysi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Key Fin. Info"/>
      <sheetName val="Key Fin. Info (Q4)"/>
      <sheetName val="Con.P+L"/>
      <sheetName val="Con.P+L (Q4)"/>
      <sheetName val="Add Info"/>
      <sheetName val="Add Info (Q4)"/>
      <sheetName val="Con.BS"/>
      <sheetName val="Con.CashFlows"/>
      <sheetName val="CFworksheet1"/>
      <sheetName val="CF worksheet2"/>
      <sheetName val="Con.Stat.Equity"/>
      <sheetName val="PCB &amp; LEB"/>
      <sheetName val="Segment-MASB 22 (R1) (3)"/>
      <sheetName val="Segment"/>
      <sheetName val="Segment (R)-2002"/>
      <sheetName val="Segment (R)-2002-pwc"/>
      <sheetName val="Notes"/>
      <sheetName val="OI "/>
      <sheetName val="Profit Analysis"/>
      <sheetName val="Turnover Analysi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Key Fin. Info"/>
      <sheetName val="Key Fin. Info (Q4)"/>
      <sheetName val="Con.P+L"/>
      <sheetName val="Con.P+L (Q4)"/>
      <sheetName val="Add Info"/>
      <sheetName val="Add Info (Q4)"/>
      <sheetName val="Con.BS"/>
      <sheetName val="Con.CashFlows"/>
      <sheetName val="CFworksheet1"/>
      <sheetName val="CF worksheet2"/>
      <sheetName val="Con.Stat.Equity"/>
      <sheetName val="PCB &amp; LEB"/>
      <sheetName val="Segment-MASB 22 (R1) (3)"/>
      <sheetName val="Segment"/>
      <sheetName val="Segment (R)-2002"/>
      <sheetName val="Segment (R)-2002-pwc"/>
      <sheetName val="Notes"/>
      <sheetName val="OI "/>
      <sheetName val="Profit Analysis"/>
      <sheetName val="Turnover Analysi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110"/>
  <sheetViews>
    <sheetView showGridLines="0" workbookViewId="0" topLeftCell="A24">
      <pane xSplit="5" topLeftCell="F1" activePane="topRight" state="frozen"/>
      <selection pane="topLeft" activeCell="A1" sqref="A1"/>
      <selection pane="topRight" activeCell="G47" sqref="G47"/>
    </sheetView>
  </sheetViews>
  <sheetFormatPr defaultColWidth="9.140625" defaultRowHeight="12.75"/>
  <cols>
    <col min="1" max="4" width="3.7109375" style="11" customWidth="1"/>
    <col min="5" max="5" width="21.7109375" style="11" customWidth="1"/>
    <col min="6" max="6" width="18.7109375" style="106" customWidth="1"/>
    <col min="7" max="7" width="16.7109375" style="11" customWidth="1"/>
    <col min="8" max="8" width="2.00390625" style="11" customWidth="1"/>
    <col min="9" max="9" width="17.421875" style="11" customWidth="1"/>
    <col min="10" max="10" width="16.8515625" style="11" customWidth="1"/>
    <col min="11" max="11" width="17.421875" style="11" customWidth="1"/>
    <col min="12" max="16384" width="9.140625" style="11" customWidth="1"/>
  </cols>
  <sheetData>
    <row r="1" spans="1:6" ht="20.25">
      <c r="A1" s="114" t="s">
        <v>128</v>
      </c>
      <c r="B1" s="115"/>
      <c r="C1" s="115"/>
      <c r="D1" s="115"/>
      <c r="E1" s="115"/>
      <c r="F1" s="149"/>
    </row>
    <row r="2" spans="1:6" ht="15" customHeight="1">
      <c r="A2" s="11" t="s">
        <v>189</v>
      </c>
      <c r="C2" s="115"/>
      <c r="D2" s="115"/>
      <c r="E2" s="115"/>
      <c r="F2" s="149"/>
    </row>
    <row r="3" spans="1:6" ht="14.25" customHeight="1">
      <c r="A3" s="11" t="s">
        <v>61</v>
      </c>
      <c r="B3" s="115"/>
      <c r="C3" s="115"/>
      <c r="D3" s="115"/>
      <c r="E3" s="115"/>
      <c r="F3" s="149"/>
    </row>
    <row r="4" spans="1:6" ht="16.5" customHeight="1">
      <c r="A4" s="11" t="s">
        <v>190</v>
      </c>
      <c r="B4" s="115"/>
      <c r="C4" s="115"/>
      <c r="D4" s="115"/>
      <c r="E4" s="115"/>
      <c r="F4" s="149"/>
    </row>
    <row r="5" spans="1:6" ht="14.25" customHeight="1">
      <c r="A5" s="114"/>
      <c r="B5" s="115"/>
      <c r="C5" s="115"/>
      <c r="D5" s="115"/>
      <c r="E5" s="115"/>
      <c r="F5" s="149"/>
    </row>
    <row r="7" spans="1:11" ht="12.75">
      <c r="A7" s="11" t="s">
        <v>5</v>
      </c>
      <c r="G7" s="5"/>
      <c r="H7" s="5"/>
      <c r="I7" s="5"/>
      <c r="J7" s="5"/>
      <c r="K7" s="5"/>
    </row>
    <row r="8" spans="7:11" ht="12.75">
      <c r="G8" s="5"/>
      <c r="H8" s="5"/>
      <c r="I8" s="5"/>
      <c r="J8" s="5"/>
      <c r="K8" s="5"/>
    </row>
    <row r="9" spans="7:11" ht="12.75">
      <c r="G9" s="5"/>
      <c r="H9" s="5"/>
      <c r="I9" s="5"/>
      <c r="J9" s="5"/>
      <c r="K9" s="5"/>
    </row>
    <row r="10" spans="7:11" ht="12.75">
      <c r="G10" s="161"/>
      <c r="H10" s="161"/>
      <c r="I10" s="161"/>
      <c r="J10" s="161"/>
      <c r="K10" s="161"/>
    </row>
    <row r="11" spans="6:11" ht="12.75">
      <c r="F11" s="161" t="s">
        <v>116</v>
      </c>
      <c r="G11" s="161"/>
      <c r="H11" s="5"/>
      <c r="I11" s="161" t="s">
        <v>117</v>
      </c>
      <c r="J11" s="161"/>
      <c r="K11" s="5"/>
    </row>
    <row r="12" spans="6:11" ht="12.75">
      <c r="F12" s="12" t="s">
        <v>118</v>
      </c>
      <c r="G12" s="5" t="s">
        <v>119</v>
      </c>
      <c r="H12" s="5"/>
      <c r="I12" s="5" t="s">
        <v>118</v>
      </c>
      <c r="J12" s="5" t="s">
        <v>119</v>
      </c>
      <c r="K12" s="5"/>
    </row>
    <row r="13" spans="6:11" ht="12.75">
      <c r="F13" s="12" t="s">
        <v>120</v>
      </c>
      <c r="G13" s="5" t="s">
        <v>121</v>
      </c>
      <c r="H13" s="5"/>
      <c r="I13" s="5" t="s">
        <v>120</v>
      </c>
      <c r="J13" s="5" t="s">
        <v>121</v>
      </c>
      <c r="K13" s="6"/>
    </row>
    <row r="14" spans="6:11" ht="12.75">
      <c r="F14" s="12" t="s">
        <v>122</v>
      </c>
      <c r="G14" s="5" t="s">
        <v>122</v>
      </c>
      <c r="H14" s="5"/>
      <c r="I14" s="5" t="s">
        <v>123</v>
      </c>
      <c r="J14" s="5" t="s">
        <v>124</v>
      </c>
      <c r="K14" s="5"/>
    </row>
    <row r="15" spans="6:11" ht="12.75">
      <c r="F15" s="152" t="s">
        <v>20</v>
      </c>
      <c r="G15" s="152" t="s">
        <v>21</v>
      </c>
      <c r="H15" s="6"/>
      <c r="I15" s="152" t="s">
        <v>20</v>
      </c>
      <c r="J15" s="152" t="s">
        <v>21</v>
      </c>
      <c r="K15" s="5"/>
    </row>
    <row r="16" spans="6:11" ht="12.75">
      <c r="F16" s="12" t="s">
        <v>125</v>
      </c>
      <c r="G16" s="5" t="s">
        <v>125</v>
      </c>
      <c r="H16" s="5"/>
      <c r="I16" s="5" t="s">
        <v>125</v>
      </c>
      <c r="J16" s="5" t="s">
        <v>125</v>
      </c>
      <c r="K16" s="5"/>
    </row>
    <row r="17" spans="7:11" ht="12.75">
      <c r="G17" s="14"/>
      <c r="H17" s="14"/>
      <c r="I17" s="14"/>
      <c r="J17" s="16"/>
      <c r="K17" s="14"/>
    </row>
    <row r="18" spans="7:11" ht="12.75">
      <c r="G18" s="14"/>
      <c r="H18" s="14"/>
      <c r="I18" s="14"/>
      <c r="J18" s="16"/>
      <c r="K18" s="14"/>
    </row>
    <row r="19" spans="1:11" ht="12.75">
      <c r="A19" s="11" t="s">
        <v>126</v>
      </c>
      <c r="F19" s="106">
        <v>56344</v>
      </c>
      <c r="G19" s="15">
        <v>53467</v>
      </c>
      <c r="H19" s="14"/>
      <c r="I19" s="14">
        <v>56344</v>
      </c>
      <c r="J19" s="15">
        <v>53467</v>
      </c>
      <c r="K19" s="14"/>
    </row>
    <row r="20" spans="7:11" ht="12.75">
      <c r="G20" s="106"/>
      <c r="H20" s="14"/>
      <c r="I20" s="14"/>
      <c r="J20" s="14"/>
      <c r="K20" s="14"/>
    </row>
    <row r="21" spans="1:11" ht="12.75">
      <c r="A21" s="11" t="s">
        <v>129</v>
      </c>
      <c r="F21" s="14">
        <f>F26-F19-F23</f>
        <v>-65898</v>
      </c>
      <c r="G21" s="14">
        <f>G26-G19-G23</f>
        <v>-53846</v>
      </c>
      <c r="H21" s="13"/>
      <c r="I21" s="14">
        <f>I26-I19-I23</f>
        <v>-65898</v>
      </c>
      <c r="J21" s="14">
        <f>J26-J19-J23</f>
        <v>-53846</v>
      </c>
      <c r="K21" s="14"/>
    </row>
    <row r="22" spans="7:11" ht="12.75">
      <c r="G22" s="106"/>
      <c r="H22" s="14"/>
      <c r="I22" s="14"/>
      <c r="J22" s="14"/>
      <c r="K22" s="14"/>
    </row>
    <row r="23" spans="1:11" ht="12.75">
      <c r="A23" s="11" t="s">
        <v>130</v>
      </c>
      <c r="F23" s="106">
        <v>675</v>
      </c>
      <c r="G23" s="15">
        <v>777</v>
      </c>
      <c r="H23" s="14"/>
      <c r="I23" s="14">
        <v>675</v>
      </c>
      <c r="J23" s="15">
        <v>777</v>
      </c>
      <c r="K23" s="14"/>
    </row>
    <row r="24" spans="6:11" ht="12.75">
      <c r="F24" s="81"/>
      <c r="G24" s="81"/>
      <c r="H24" s="14"/>
      <c r="I24" s="80"/>
      <c r="J24" s="80"/>
      <c r="K24" s="14"/>
    </row>
    <row r="25" spans="7:11" ht="12.75">
      <c r="G25" s="106"/>
      <c r="H25" s="14"/>
      <c r="I25" s="14"/>
      <c r="J25" s="14"/>
      <c r="K25" s="14"/>
    </row>
    <row r="26" spans="1:11" ht="12.75">
      <c r="A26" s="11" t="s">
        <v>140</v>
      </c>
      <c r="F26" s="14">
        <f>F33-F30-F28</f>
        <v>-8879</v>
      </c>
      <c r="G26" s="14">
        <f>G33-G30-G28</f>
        <v>398</v>
      </c>
      <c r="H26" s="14"/>
      <c r="I26" s="14">
        <f>I33-I30-I28</f>
        <v>-8879</v>
      </c>
      <c r="J26" s="14">
        <f>J33-J30-J28</f>
        <v>398</v>
      </c>
      <c r="K26" s="14"/>
    </row>
    <row r="27" spans="7:11" ht="12.75">
      <c r="G27" s="106"/>
      <c r="H27" s="14"/>
      <c r="I27" s="14"/>
      <c r="J27" s="14"/>
      <c r="K27" s="14"/>
    </row>
    <row r="28" spans="1:11" ht="12.75">
      <c r="A28" s="11" t="s">
        <v>131</v>
      </c>
      <c r="F28" s="106">
        <v>-407</v>
      </c>
      <c r="G28" s="15">
        <v>-250</v>
      </c>
      <c r="H28" s="14"/>
      <c r="I28" s="14">
        <v>-407</v>
      </c>
      <c r="J28" s="15">
        <v>-250</v>
      </c>
      <c r="K28" s="14"/>
    </row>
    <row r="29" spans="7:11" ht="12.75">
      <c r="G29" s="15"/>
      <c r="H29" s="14"/>
      <c r="I29" s="14"/>
      <c r="J29" s="15"/>
      <c r="K29" s="14"/>
    </row>
    <row r="30" spans="1:11" ht="12.75">
      <c r="A30" s="11" t="s">
        <v>1</v>
      </c>
      <c r="F30" s="106">
        <v>1963</v>
      </c>
      <c r="G30" s="15">
        <v>1426</v>
      </c>
      <c r="H30" s="14"/>
      <c r="I30" s="14">
        <v>1963</v>
      </c>
      <c r="J30" s="15">
        <v>1426</v>
      </c>
      <c r="K30" s="14"/>
    </row>
    <row r="31" spans="1:11" ht="12.75">
      <c r="A31" s="11" t="s">
        <v>2</v>
      </c>
      <c r="F31" s="81"/>
      <c r="G31" s="81"/>
      <c r="H31" s="14"/>
      <c r="I31" s="80"/>
      <c r="J31" s="79"/>
      <c r="K31" s="14"/>
    </row>
    <row r="32" spans="7:11" ht="12.75">
      <c r="G32" s="106"/>
      <c r="H32" s="14"/>
      <c r="I32" s="14"/>
      <c r="J32" s="15"/>
      <c r="K32" s="14"/>
    </row>
    <row r="33" spans="1:11" ht="12.75">
      <c r="A33" s="11" t="s">
        <v>35</v>
      </c>
      <c r="F33" s="14">
        <v>-7323</v>
      </c>
      <c r="G33" s="14">
        <v>1574</v>
      </c>
      <c r="H33" s="14"/>
      <c r="I33" s="14">
        <v>-7323</v>
      </c>
      <c r="J33" s="14">
        <v>1574</v>
      </c>
      <c r="K33" s="14"/>
    </row>
    <row r="34" spans="7:11" ht="12.75">
      <c r="G34" s="123"/>
      <c r="H34" s="14"/>
      <c r="I34" s="14"/>
      <c r="J34" s="14"/>
      <c r="K34" s="14"/>
    </row>
    <row r="35" spans="1:11" ht="12.75">
      <c r="A35" s="11" t="s">
        <v>132</v>
      </c>
      <c r="F35" s="106">
        <v>-237</v>
      </c>
      <c r="G35" s="15">
        <v>-471</v>
      </c>
      <c r="H35" s="14"/>
      <c r="I35" s="14">
        <v>-237</v>
      </c>
      <c r="J35" s="15">
        <v>-471</v>
      </c>
      <c r="K35" s="14"/>
    </row>
    <row r="36" spans="6:11" ht="12.75">
      <c r="F36" s="81"/>
      <c r="G36" s="81"/>
      <c r="H36" s="14"/>
      <c r="I36" s="80"/>
      <c r="J36" s="80"/>
      <c r="K36" s="14"/>
    </row>
    <row r="37" spans="7:11" ht="12.75">
      <c r="G37" s="106"/>
      <c r="H37" s="14"/>
      <c r="I37" s="14"/>
      <c r="J37" s="14"/>
      <c r="K37" s="14"/>
    </row>
    <row r="38" spans="1:11" ht="12.75">
      <c r="A38" s="11" t="s">
        <v>36</v>
      </c>
      <c r="F38" s="14">
        <f>SUM(F33:F37)</f>
        <v>-7560</v>
      </c>
      <c r="G38" s="14">
        <f>SUM(G33:G37)</f>
        <v>1103</v>
      </c>
      <c r="H38" s="14"/>
      <c r="I38" s="14">
        <f>SUM(I33:I37)</f>
        <v>-7560</v>
      </c>
      <c r="J38" s="14">
        <f>SUM(J33:J37)</f>
        <v>1103</v>
      </c>
      <c r="K38" s="14"/>
    </row>
    <row r="39" spans="7:11" ht="12.75">
      <c r="G39" s="106"/>
      <c r="H39" s="14"/>
      <c r="I39" s="14"/>
      <c r="J39" s="14"/>
      <c r="K39" s="14"/>
    </row>
    <row r="40" spans="1:11" ht="12.75">
      <c r="A40" s="11" t="s">
        <v>133</v>
      </c>
      <c r="F40" s="106">
        <v>0</v>
      </c>
      <c r="G40" s="106">
        <v>0</v>
      </c>
      <c r="H40" s="14"/>
      <c r="I40" s="14">
        <v>0</v>
      </c>
      <c r="J40" s="14">
        <v>0</v>
      </c>
      <c r="K40" s="16"/>
    </row>
    <row r="41" spans="6:11" ht="12.75">
      <c r="F41" s="81"/>
      <c r="G41" s="81"/>
      <c r="H41" s="14"/>
      <c r="I41" s="80"/>
      <c r="J41" s="80"/>
      <c r="K41" s="14"/>
    </row>
    <row r="42" spans="7:11" ht="12.75">
      <c r="G42" s="106"/>
      <c r="H42" s="14"/>
      <c r="I42" s="14"/>
      <c r="J42" s="14"/>
      <c r="K42" s="14"/>
    </row>
    <row r="43" spans="1:11" ht="12.75">
      <c r="A43" s="11" t="s">
        <v>127</v>
      </c>
      <c r="F43" s="14">
        <f>SUM(F38:F42)</f>
        <v>-7560</v>
      </c>
      <c r="G43" s="14">
        <f>SUM(G38:G42)</f>
        <v>1103</v>
      </c>
      <c r="H43" s="14"/>
      <c r="I43" s="14">
        <f>SUM(I38:I42)</f>
        <v>-7560</v>
      </c>
      <c r="J43" s="14">
        <f>SUM(J38:J42)</f>
        <v>1103</v>
      </c>
      <c r="K43" s="14"/>
    </row>
    <row r="44" spans="2:11" ht="13.5" thickBot="1">
      <c r="B44" s="121"/>
      <c r="F44" s="84"/>
      <c r="G44" s="84"/>
      <c r="H44" s="14"/>
      <c r="I44" s="83"/>
      <c r="J44" s="83"/>
      <c r="K44" s="14"/>
    </row>
    <row r="45" spans="7:11" ht="13.5" thickTop="1">
      <c r="G45" s="14"/>
      <c r="H45" s="14"/>
      <c r="I45" s="14"/>
      <c r="J45" s="16"/>
      <c r="K45" s="16"/>
    </row>
    <row r="46" spans="1:11" ht="12.75">
      <c r="A46" s="11" t="s">
        <v>271</v>
      </c>
      <c r="G46" s="14"/>
      <c r="H46" s="14"/>
      <c r="I46" s="14"/>
      <c r="J46" s="16"/>
      <c r="K46" s="14"/>
    </row>
    <row r="47" spans="7:11" ht="12.75">
      <c r="G47" s="14"/>
      <c r="H47" s="14"/>
      <c r="I47" s="14"/>
      <c r="J47" s="16"/>
      <c r="K47" s="14"/>
    </row>
    <row r="48" spans="1:11" ht="12.75">
      <c r="A48" s="11" t="s">
        <v>134</v>
      </c>
      <c r="B48" s="11" t="s">
        <v>135</v>
      </c>
      <c r="F48" s="150">
        <v>-3.02</v>
      </c>
      <c r="G48" s="148">
        <v>0.44</v>
      </c>
      <c r="H48" s="85"/>
      <c r="I48" s="85">
        <v>-3.02</v>
      </c>
      <c r="J48" s="93">
        <v>0.44</v>
      </c>
      <c r="K48" s="14"/>
    </row>
    <row r="49" spans="7:11" ht="12.75">
      <c r="G49" s="14"/>
      <c r="H49" s="14"/>
      <c r="I49" s="14"/>
      <c r="J49" s="16"/>
      <c r="K49" s="14"/>
    </row>
    <row r="50" spans="1:11" ht="12.75">
      <c r="A50" s="11" t="s">
        <v>136</v>
      </c>
      <c r="B50" s="11" t="s">
        <v>137</v>
      </c>
      <c r="F50" s="87" t="s">
        <v>138</v>
      </c>
      <c r="G50" s="87" t="s">
        <v>138</v>
      </c>
      <c r="H50" s="87"/>
      <c r="I50" s="87" t="s">
        <v>138</v>
      </c>
      <c r="J50" s="87" t="s">
        <v>138</v>
      </c>
      <c r="K50" s="14"/>
    </row>
    <row r="51" spans="6:11" ht="12.75">
      <c r="F51" s="87"/>
      <c r="G51" s="87"/>
      <c r="H51" s="87"/>
      <c r="I51" s="87"/>
      <c r="J51" s="87"/>
      <c r="K51" s="14"/>
    </row>
    <row r="52" spans="6:11" ht="12.75">
      <c r="F52" s="87"/>
      <c r="G52" s="87"/>
      <c r="H52" s="87"/>
      <c r="I52" s="87"/>
      <c r="J52" s="87"/>
      <c r="K52" s="14"/>
    </row>
    <row r="53" spans="1:11" ht="12.75">
      <c r="A53" s="11" t="s">
        <v>19</v>
      </c>
      <c r="G53" s="14"/>
      <c r="H53" s="14"/>
      <c r="I53" s="14"/>
      <c r="J53" s="16"/>
      <c r="K53" s="14"/>
    </row>
    <row r="54" spans="7:11" ht="12.75">
      <c r="G54" s="14"/>
      <c r="H54" s="14"/>
      <c r="I54" s="14"/>
      <c r="J54" s="16"/>
      <c r="K54" s="14"/>
    </row>
    <row r="55" spans="7:11" ht="12.75">
      <c r="G55" s="14"/>
      <c r="H55" s="14"/>
      <c r="I55" s="14"/>
      <c r="J55" s="16"/>
      <c r="K55" s="14"/>
    </row>
    <row r="56" spans="1:11" ht="12.75">
      <c r="A56" s="116" t="s">
        <v>139</v>
      </c>
      <c r="B56" s="116"/>
      <c r="C56" s="116"/>
      <c r="D56" s="116"/>
      <c r="E56" s="116"/>
      <c r="F56" s="151"/>
      <c r="G56" s="14"/>
      <c r="H56" s="14"/>
      <c r="I56" s="14"/>
      <c r="J56" s="14"/>
      <c r="K56" s="14"/>
    </row>
    <row r="57" spans="1:11" ht="12.75">
      <c r="A57" s="116" t="s">
        <v>81</v>
      </c>
      <c r="B57" s="116"/>
      <c r="C57" s="116"/>
      <c r="D57" s="116"/>
      <c r="E57" s="116"/>
      <c r="F57" s="151"/>
      <c r="G57" s="88"/>
      <c r="H57" s="88"/>
      <c r="I57" s="88"/>
      <c r="J57" s="90"/>
      <c r="K57" s="88"/>
    </row>
    <row r="58" spans="7:11" ht="12.75">
      <c r="G58" s="90"/>
      <c r="H58" s="90"/>
      <c r="I58" s="90"/>
      <c r="J58" s="90"/>
      <c r="K58" s="90"/>
    </row>
    <row r="59" spans="7:11" ht="12.75">
      <c r="G59" s="90"/>
      <c r="H59" s="90"/>
      <c r="I59" s="90"/>
      <c r="J59" s="90"/>
      <c r="K59" s="90"/>
    </row>
    <row r="60" spans="7:11" ht="12.75">
      <c r="G60" s="14"/>
      <c r="H60" s="14"/>
      <c r="I60" s="14"/>
      <c r="J60" s="16"/>
      <c r="K60" s="14"/>
    </row>
    <row r="61" spans="7:11" ht="12.75">
      <c r="G61" s="14"/>
      <c r="H61" s="14"/>
      <c r="I61" s="14"/>
      <c r="J61" s="16"/>
      <c r="K61" s="14"/>
    </row>
    <row r="62" spans="7:11" ht="12.75">
      <c r="G62" s="14"/>
      <c r="H62" s="14"/>
      <c r="I62" s="14"/>
      <c r="J62" s="16"/>
      <c r="K62" s="14"/>
    </row>
    <row r="63" spans="7:11" ht="12.75">
      <c r="G63" s="14"/>
      <c r="H63" s="14"/>
      <c r="I63" s="14"/>
      <c r="J63" s="16"/>
      <c r="K63" s="14"/>
    </row>
    <row r="64" spans="7:11" ht="12.75">
      <c r="G64" s="14"/>
      <c r="H64" s="14"/>
      <c r="I64" s="14"/>
      <c r="J64" s="16"/>
      <c r="K64" s="14"/>
    </row>
    <row r="65" spans="7:11" ht="12.75">
      <c r="G65" s="14"/>
      <c r="H65" s="14"/>
      <c r="I65" s="14"/>
      <c r="J65" s="16"/>
      <c r="K65" s="14"/>
    </row>
    <row r="66" spans="7:11" ht="12.75">
      <c r="G66" s="14"/>
      <c r="H66" s="14"/>
      <c r="I66" s="14"/>
      <c r="J66" s="16"/>
      <c r="K66" s="14"/>
    </row>
    <row r="67" spans="7:11" ht="12.75">
      <c r="G67" s="14"/>
      <c r="H67" s="14"/>
      <c r="I67" s="14"/>
      <c r="J67" s="16"/>
      <c r="K67" s="14"/>
    </row>
    <row r="68" spans="7:11" ht="12.75">
      <c r="G68" s="14"/>
      <c r="H68" s="14"/>
      <c r="I68" s="14"/>
      <c r="J68" s="16"/>
      <c r="K68" s="14"/>
    </row>
    <row r="69" spans="7:11" ht="12.75">
      <c r="G69" s="90"/>
      <c r="H69" s="90"/>
      <c r="I69" s="88"/>
      <c r="J69" s="90"/>
      <c r="K69" s="88"/>
    </row>
    <row r="70" spans="7:11" ht="12.75">
      <c r="G70" s="90"/>
      <c r="H70" s="90"/>
      <c r="I70" s="88"/>
      <c r="J70" s="90"/>
      <c r="K70" s="88"/>
    </row>
    <row r="71" spans="7:11" ht="12.75">
      <c r="G71" s="90"/>
      <c r="H71" s="90"/>
      <c r="I71" s="88"/>
      <c r="J71" s="90"/>
      <c r="K71" s="88"/>
    </row>
    <row r="72" spans="7:11" ht="12.75">
      <c r="G72" s="90"/>
      <c r="H72" s="90"/>
      <c r="I72" s="88"/>
      <c r="J72" s="90"/>
      <c r="K72" s="88"/>
    </row>
    <row r="73" spans="7:11" ht="12.75">
      <c r="G73" s="90"/>
      <c r="H73" s="90"/>
      <c r="I73" s="88"/>
      <c r="J73" s="90"/>
      <c r="K73" s="88"/>
    </row>
    <row r="74" spans="7:11" ht="12.75">
      <c r="G74" s="90"/>
      <c r="H74" s="90"/>
      <c r="I74" s="88"/>
      <c r="J74" s="90"/>
      <c r="K74" s="88"/>
    </row>
    <row r="75" spans="7:11" ht="12.75">
      <c r="G75" s="90"/>
      <c r="H75" s="90"/>
      <c r="I75" s="88"/>
      <c r="J75" s="90"/>
      <c r="K75" s="88"/>
    </row>
    <row r="76" spans="7:11" ht="12.75">
      <c r="G76" s="92"/>
      <c r="H76" s="92"/>
      <c r="I76" s="107"/>
      <c r="J76" s="93"/>
      <c r="K76" s="85"/>
    </row>
    <row r="77" spans="7:11" ht="12.75">
      <c r="G77" s="92"/>
      <c r="H77" s="92"/>
      <c r="I77" s="107"/>
      <c r="J77" s="92"/>
      <c r="K77" s="107"/>
    </row>
    <row r="78" spans="7:11" ht="12.75">
      <c r="G78" s="95"/>
      <c r="H78" s="95"/>
      <c r="I78" s="95"/>
      <c r="J78" s="95"/>
      <c r="K78" s="95"/>
    </row>
    <row r="79" spans="7:11" ht="12.75">
      <c r="G79" s="90"/>
      <c r="H79" s="90"/>
      <c r="I79" s="90"/>
      <c r="J79" s="90"/>
      <c r="K79" s="90"/>
    </row>
    <row r="80" spans="7:11" ht="12.75">
      <c r="G80" s="90"/>
      <c r="H80" s="90"/>
      <c r="I80" s="90"/>
      <c r="J80" s="90"/>
      <c r="K80" s="90"/>
    </row>
    <row r="81" spans="7:11" ht="12.75">
      <c r="G81" s="92"/>
      <c r="H81" s="92"/>
      <c r="I81" s="92"/>
      <c r="J81" s="92"/>
      <c r="K81" s="92"/>
    </row>
    <row r="82" spans="7:11" ht="12.75">
      <c r="G82" s="90"/>
      <c r="H82" s="90"/>
      <c r="I82" s="90"/>
      <c r="J82" s="90"/>
      <c r="K82" s="90"/>
    </row>
    <row r="83" spans="7:11" ht="12.75">
      <c r="G83" s="90"/>
      <c r="H83" s="90"/>
      <c r="I83" s="90"/>
      <c r="J83" s="90"/>
      <c r="K83" s="90"/>
    </row>
    <row r="84" spans="7:11" ht="12.75">
      <c r="G84" s="90"/>
      <c r="H84" s="90"/>
      <c r="I84" s="90"/>
      <c r="J84" s="90"/>
      <c r="K84" s="90"/>
    </row>
    <row r="85" spans="7:11" ht="12.75">
      <c r="G85" s="90"/>
      <c r="H85" s="90"/>
      <c r="I85" s="90"/>
      <c r="J85" s="90"/>
      <c r="K85" s="90"/>
    </row>
    <row r="86" spans="7:11" ht="12.75">
      <c r="G86" s="90"/>
      <c r="H86" s="90"/>
      <c r="I86" s="90"/>
      <c r="J86" s="90"/>
      <c r="K86" s="90"/>
    </row>
    <row r="87" spans="7:11" ht="12.75">
      <c r="G87" s="90"/>
      <c r="H87" s="90"/>
      <c r="I87" s="90"/>
      <c r="J87" s="90"/>
      <c r="K87" s="90"/>
    </row>
    <row r="88" spans="7:11" ht="12.75">
      <c r="G88" s="90"/>
      <c r="H88" s="90"/>
      <c r="I88" s="90"/>
      <c r="J88" s="90"/>
      <c r="K88" s="90"/>
    </row>
    <row r="89" spans="7:11" ht="12.75">
      <c r="G89" s="90"/>
      <c r="H89" s="90"/>
      <c r="I89" s="90"/>
      <c r="J89" s="90"/>
      <c r="K89" s="90"/>
    </row>
    <row r="90" spans="7:11" ht="12.75">
      <c r="G90" s="92"/>
      <c r="H90" s="92"/>
      <c r="I90" s="107"/>
      <c r="J90" s="92"/>
      <c r="K90" s="107"/>
    </row>
    <row r="91" spans="7:11" ht="12.75">
      <c r="G91" s="92"/>
      <c r="H91" s="92"/>
      <c r="I91" s="107"/>
      <c r="J91" s="92"/>
      <c r="K91" s="107"/>
    </row>
    <row r="92" spans="7:11" ht="12.75">
      <c r="G92" s="92"/>
      <c r="H92" s="92"/>
      <c r="I92" s="107"/>
      <c r="J92" s="92"/>
      <c r="K92" s="107"/>
    </row>
    <row r="93" spans="7:11" ht="12.75">
      <c r="G93" s="92"/>
      <c r="H93" s="92"/>
      <c r="I93" s="107"/>
      <c r="J93" s="92"/>
      <c r="K93" s="107"/>
    </row>
    <row r="94" spans="7:11" ht="12.75">
      <c r="G94" s="92"/>
      <c r="H94" s="92"/>
      <c r="I94" s="107"/>
      <c r="J94" s="92"/>
      <c r="K94" s="107"/>
    </row>
    <row r="95" spans="7:11" ht="12.75">
      <c r="G95" s="92"/>
      <c r="H95" s="92"/>
      <c r="I95" s="107"/>
      <c r="J95" s="92"/>
      <c r="K95" s="107"/>
    </row>
    <row r="96" spans="7:11" ht="12.75">
      <c r="G96" s="92"/>
      <c r="H96" s="92"/>
      <c r="I96" s="107"/>
      <c r="J96" s="92"/>
      <c r="K96" s="107"/>
    </row>
    <row r="97" spans="7:11" ht="12.75">
      <c r="G97" s="90"/>
      <c r="H97" s="90"/>
      <c r="I97" s="90"/>
      <c r="J97" s="90"/>
      <c r="K97" s="90"/>
    </row>
    <row r="98" spans="2:11" ht="12.75">
      <c r="B98" s="122"/>
      <c r="C98" s="90"/>
      <c r="D98" s="90"/>
      <c r="E98" s="90"/>
      <c r="F98" s="16"/>
      <c r="G98" s="90"/>
      <c r="H98" s="90"/>
      <c r="I98" s="90"/>
      <c r="J98" s="90"/>
      <c r="K98" s="90"/>
    </row>
    <row r="99" spans="2:11" ht="12.75">
      <c r="B99" s="90"/>
      <c r="C99" s="90"/>
      <c r="D99" s="90"/>
      <c r="E99" s="90"/>
      <c r="F99" s="16"/>
      <c r="G99" s="90"/>
      <c r="H99" s="90"/>
      <c r="I99" s="90"/>
      <c r="J99" s="90"/>
      <c r="K99" s="90"/>
    </row>
    <row r="100" spans="2:11" ht="12.75">
      <c r="B100" s="9"/>
      <c r="C100" s="9"/>
      <c r="D100" s="9"/>
      <c r="E100" s="9"/>
      <c r="F100" s="16"/>
      <c r="G100" s="16"/>
      <c r="H100" s="8"/>
      <c r="I100" s="90"/>
      <c r="J100" s="90"/>
      <c r="K100" s="90"/>
    </row>
    <row r="101" spans="2:11" ht="12.75">
      <c r="B101" s="9"/>
      <c r="C101" s="9"/>
      <c r="D101" s="9"/>
      <c r="E101" s="9"/>
      <c r="F101" s="16"/>
      <c r="G101" s="16"/>
      <c r="H101" s="8"/>
      <c r="I101" s="90"/>
      <c r="J101" s="90"/>
      <c r="K101" s="90"/>
    </row>
    <row r="102" spans="2:11" ht="12.75">
      <c r="B102" s="9"/>
      <c r="C102" s="9"/>
      <c r="D102" s="9"/>
      <c r="E102" s="9"/>
      <c r="F102" s="16"/>
      <c r="G102" s="16"/>
      <c r="H102" s="8"/>
      <c r="I102" s="90"/>
      <c r="J102" s="90"/>
      <c r="K102" s="90"/>
    </row>
    <row r="103" spans="2:11" ht="12.75">
      <c r="B103" s="9"/>
      <c r="C103" s="9"/>
      <c r="D103" s="9"/>
      <c r="E103" s="9"/>
      <c r="F103" s="16"/>
      <c r="G103" s="16"/>
      <c r="H103" s="8"/>
      <c r="I103" s="90"/>
      <c r="J103" s="90"/>
      <c r="K103" s="90"/>
    </row>
    <row r="104" spans="2:11" ht="12.75">
      <c r="B104" s="9"/>
      <c r="C104" s="9"/>
      <c r="D104" s="9"/>
      <c r="E104" s="9"/>
      <c r="F104" s="16"/>
      <c r="G104" s="16"/>
      <c r="H104" s="8"/>
      <c r="I104" s="90"/>
      <c r="J104" s="90"/>
      <c r="K104" s="90"/>
    </row>
    <row r="105" spans="2:11" ht="12.75">
      <c r="B105" s="9"/>
      <c r="C105" s="9"/>
      <c r="D105" s="9"/>
      <c r="E105" s="9"/>
      <c r="F105" s="16"/>
      <c r="G105" s="90"/>
      <c r="H105" s="9"/>
      <c r="I105" s="90"/>
      <c r="J105" s="90"/>
      <c r="K105" s="90"/>
    </row>
    <row r="106" spans="7:11" ht="12.75">
      <c r="G106" s="90"/>
      <c r="H106" s="90"/>
      <c r="I106" s="90"/>
      <c r="J106" s="90"/>
      <c r="K106" s="90"/>
    </row>
    <row r="107" spans="7:11" ht="12.75">
      <c r="G107" s="90"/>
      <c r="H107" s="90"/>
      <c r="I107" s="90"/>
      <c r="J107" s="90"/>
      <c r="K107" s="90"/>
    </row>
    <row r="108" spans="7:11" ht="12.75">
      <c r="G108" s="90"/>
      <c r="H108" s="90"/>
      <c r="I108" s="90"/>
      <c r="J108" s="90"/>
      <c r="K108" s="90"/>
    </row>
    <row r="109" spans="7:11" ht="12.75">
      <c r="G109" s="90"/>
      <c r="H109" s="90"/>
      <c r="I109" s="90"/>
      <c r="J109" s="90"/>
      <c r="K109" s="90"/>
    </row>
    <row r="110" spans="7:11" ht="12.75">
      <c r="G110" s="90"/>
      <c r="H110" s="90"/>
      <c r="I110" s="90"/>
      <c r="J110" s="90"/>
      <c r="K110" s="90"/>
    </row>
  </sheetData>
  <mergeCells count="4">
    <mergeCell ref="G10:I10"/>
    <mergeCell ref="J10:K10"/>
    <mergeCell ref="F11:G11"/>
    <mergeCell ref="I11:J11"/>
  </mergeCells>
  <printOptions/>
  <pageMargins left="0.53" right="0.24" top="0.82" bottom="0.53" header="0.5" footer="0.5"/>
  <pageSetup horizontalDpi="600" verticalDpi="600" orientation="portrait" scale="90" r:id="rId1"/>
</worksheet>
</file>

<file path=xl/worksheets/sheet2.xml><?xml version="1.0" encoding="utf-8"?>
<worksheet xmlns="http://schemas.openxmlformats.org/spreadsheetml/2006/main" xmlns:r="http://schemas.openxmlformats.org/officeDocument/2006/relationships">
  <dimension ref="A1:H70"/>
  <sheetViews>
    <sheetView showGridLines="0" workbookViewId="0" topLeftCell="A42">
      <selection activeCell="D49" sqref="D49"/>
    </sheetView>
  </sheetViews>
  <sheetFormatPr defaultColWidth="9.140625" defaultRowHeight="12.75"/>
  <cols>
    <col min="1" max="1" width="3.140625" style="2" customWidth="1"/>
    <col min="2" max="2" width="5.421875" style="2" customWidth="1"/>
    <col min="3" max="3" width="37.8515625" style="2" customWidth="1"/>
    <col min="4" max="4" width="24.421875" style="2" customWidth="1"/>
    <col min="5" max="6" width="16.28125" style="11" customWidth="1"/>
    <col min="7" max="16384" width="9.140625" style="2" customWidth="1"/>
  </cols>
  <sheetData>
    <row r="1" spans="1:2" ht="20.25">
      <c r="A1" s="114" t="s">
        <v>128</v>
      </c>
      <c r="B1" s="115"/>
    </row>
    <row r="2" s="11" customFormat="1" ht="12.75">
      <c r="A2" s="11" t="s">
        <v>189</v>
      </c>
    </row>
    <row r="3" s="11" customFormat="1" ht="12.75">
      <c r="A3" s="11" t="s">
        <v>61</v>
      </c>
    </row>
    <row r="4" s="11" customFormat="1" ht="12.75">
      <c r="A4" s="116"/>
    </row>
    <row r="5" s="11" customFormat="1" ht="12.75"/>
    <row r="6" ht="12.75">
      <c r="A6" s="11" t="s">
        <v>6</v>
      </c>
    </row>
    <row r="7" spans="1:5" ht="12.75">
      <c r="A7" s="11"/>
      <c r="E7" s="5"/>
    </row>
    <row r="8" ht="12.75">
      <c r="A8" s="11"/>
    </row>
    <row r="9" spans="5:6" ht="12.75">
      <c r="E9" s="5" t="s">
        <v>141</v>
      </c>
      <c r="F9" s="5" t="s">
        <v>142</v>
      </c>
    </row>
    <row r="10" spans="5:6" ht="12.75">
      <c r="E10" s="5" t="s">
        <v>143</v>
      </c>
      <c r="F10" s="5" t="s">
        <v>143</v>
      </c>
    </row>
    <row r="11" spans="5:6" ht="12.75">
      <c r="E11" s="5" t="s">
        <v>144</v>
      </c>
      <c r="F11" s="5" t="s">
        <v>145</v>
      </c>
    </row>
    <row r="12" spans="5:6" ht="12.75">
      <c r="E12" s="5" t="s">
        <v>118</v>
      </c>
      <c r="F12" s="5" t="s">
        <v>146</v>
      </c>
    </row>
    <row r="13" spans="5:6" ht="12.75">
      <c r="E13" s="5" t="s">
        <v>122</v>
      </c>
      <c r="F13" s="5" t="s">
        <v>147</v>
      </c>
    </row>
    <row r="14" spans="5:6" ht="12.75">
      <c r="E14" s="152" t="s">
        <v>20</v>
      </c>
      <c r="F14" s="6" t="s">
        <v>80</v>
      </c>
    </row>
    <row r="15" spans="5:6" ht="12.75">
      <c r="E15" s="5" t="s">
        <v>125</v>
      </c>
      <c r="F15" s="5" t="s">
        <v>125</v>
      </c>
    </row>
    <row r="17" spans="1:8" ht="12.75">
      <c r="A17" s="2" t="s">
        <v>148</v>
      </c>
      <c r="D17" s="125"/>
      <c r="E17" s="106">
        <v>143846</v>
      </c>
      <c r="F17" s="106">
        <v>145971</v>
      </c>
      <c r="H17" s="124"/>
    </row>
    <row r="18" spans="5:8" ht="12.75">
      <c r="E18" s="106"/>
      <c r="F18" s="106"/>
      <c r="H18" s="125"/>
    </row>
    <row r="19" spans="1:8" ht="12.75">
      <c r="A19" s="2" t="s">
        <v>8</v>
      </c>
      <c r="E19" s="106">
        <v>17745</v>
      </c>
      <c r="F19" s="106">
        <v>15782</v>
      </c>
      <c r="H19" s="124"/>
    </row>
    <row r="20" spans="5:8" ht="12.75">
      <c r="E20" s="106"/>
      <c r="F20" s="106"/>
      <c r="H20" s="125"/>
    </row>
    <row r="21" spans="1:8" ht="12.75">
      <c r="A21" s="2" t="s">
        <v>149</v>
      </c>
      <c r="E21" s="106">
        <v>13196</v>
      </c>
      <c r="F21" s="106">
        <v>13332</v>
      </c>
      <c r="H21" s="125"/>
    </row>
    <row r="22" spans="5:8" ht="12.75">
      <c r="E22" s="106"/>
      <c r="F22" s="106"/>
      <c r="H22" s="125"/>
    </row>
    <row r="23" spans="1:8" ht="12.75">
      <c r="A23" s="2" t="s">
        <v>150</v>
      </c>
      <c r="E23" s="106">
        <v>39176</v>
      </c>
      <c r="F23" s="106">
        <v>39325</v>
      </c>
      <c r="H23" s="125"/>
    </row>
    <row r="24" spans="5:8" ht="12.75">
      <c r="E24" s="106"/>
      <c r="F24" s="106"/>
      <c r="H24" s="125"/>
    </row>
    <row r="25" spans="1:8" ht="12.75">
      <c r="A25" s="2" t="s">
        <v>32</v>
      </c>
      <c r="E25" s="106">
        <v>878</v>
      </c>
      <c r="F25" s="106">
        <v>775</v>
      </c>
      <c r="H25" s="125"/>
    </row>
    <row r="26" spans="5:8" ht="12.75">
      <c r="E26" s="106"/>
      <c r="F26" s="106"/>
      <c r="H26" s="125"/>
    </row>
    <row r="27" spans="1:8" ht="12.75">
      <c r="A27" s="2" t="s">
        <v>67</v>
      </c>
      <c r="E27" s="106">
        <v>2310</v>
      </c>
      <c r="F27" s="106">
        <v>2310</v>
      </c>
      <c r="H27" s="125"/>
    </row>
    <row r="28" spans="5:6" ht="12.75">
      <c r="E28" s="106"/>
      <c r="F28" s="106"/>
    </row>
    <row r="29" spans="1:6" ht="12.75">
      <c r="A29" s="2" t="s">
        <v>151</v>
      </c>
      <c r="E29" s="106"/>
      <c r="F29" s="106"/>
    </row>
    <row r="30" spans="5:6" ht="13.5" thickBot="1">
      <c r="E30" s="106"/>
      <c r="F30" s="106"/>
    </row>
    <row r="31" spans="2:6" ht="12.75">
      <c r="B31" s="117" t="s">
        <v>152</v>
      </c>
      <c r="D31" s="117"/>
      <c r="E31" s="155">
        <v>49964</v>
      </c>
      <c r="F31" s="118">
        <v>53878</v>
      </c>
    </row>
    <row r="32" spans="2:6" ht="12.75">
      <c r="B32" s="117" t="s">
        <v>153</v>
      </c>
      <c r="D32" s="117"/>
      <c r="E32" s="156">
        <v>12657</v>
      </c>
      <c r="F32" s="119">
        <v>14334</v>
      </c>
    </row>
    <row r="33" spans="2:6" ht="12.75">
      <c r="B33" s="117" t="s">
        <v>154</v>
      </c>
      <c r="D33" s="117"/>
      <c r="E33" s="156">
        <f>65461+3361</f>
        <v>68822</v>
      </c>
      <c r="F33" s="119">
        <v>65182</v>
      </c>
    </row>
    <row r="34" spans="2:6" ht="12.75">
      <c r="B34" s="117" t="s">
        <v>7</v>
      </c>
      <c r="D34" s="117"/>
      <c r="E34" s="156">
        <v>3305</v>
      </c>
      <c r="F34" s="119">
        <v>3121</v>
      </c>
    </row>
    <row r="35" spans="2:6" ht="12.75">
      <c r="B35" s="117" t="s">
        <v>59</v>
      </c>
      <c r="D35" s="117"/>
      <c r="E35" s="156">
        <v>25146</v>
      </c>
      <c r="F35" s="119">
        <v>35124</v>
      </c>
    </row>
    <row r="36" spans="2:6" ht="13.5" thickBot="1">
      <c r="B36" s="117" t="s">
        <v>155</v>
      </c>
      <c r="D36" s="126"/>
      <c r="E36" s="157">
        <v>5649</v>
      </c>
      <c r="F36" s="120">
        <v>6053</v>
      </c>
    </row>
    <row r="37" spans="2:6" ht="12.75">
      <c r="B37" s="117"/>
      <c r="D37" s="117"/>
      <c r="E37" s="16"/>
      <c r="F37" s="16"/>
    </row>
    <row r="38" spans="2:6" ht="13.5" thickBot="1">
      <c r="B38" s="117"/>
      <c r="D38" s="117"/>
      <c r="E38" s="96">
        <f>SUM(E31:E37)</f>
        <v>165543</v>
      </c>
      <c r="F38" s="96">
        <f>SUM(F31:F37)</f>
        <v>177692</v>
      </c>
    </row>
    <row r="39" spans="5:6" ht="12.75">
      <c r="E39" s="106"/>
      <c r="F39" s="106"/>
    </row>
    <row r="40" spans="1:6" ht="12.75">
      <c r="A40" s="2" t="s">
        <v>156</v>
      </c>
      <c r="E40" s="106"/>
      <c r="F40" s="106"/>
    </row>
    <row r="41" spans="5:6" ht="13.5" thickBot="1">
      <c r="E41" s="106"/>
      <c r="F41" s="106"/>
    </row>
    <row r="42" spans="2:6" ht="12.75">
      <c r="B42" s="117" t="s">
        <v>158</v>
      </c>
      <c r="C42" s="116"/>
      <c r="D42" s="117"/>
      <c r="E42" s="155">
        <v>57733</v>
      </c>
      <c r="F42" s="118">
        <v>60058</v>
      </c>
    </row>
    <row r="43" spans="2:6" ht="12.75">
      <c r="B43" s="117" t="s">
        <v>159</v>
      </c>
      <c r="D43" s="117"/>
      <c r="E43" s="156">
        <v>196</v>
      </c>
      <c r="F43" s="119">
        <v>0</v>
      </c>
    </row>
    <row r="44" spans="2:6" ht="13.5" thickBot="1">
      <c r="B44" s="117" t="s">
        <v>157</v>
      </c>
      <c r="D44" s="117"/>
      <c r="E44" s="157">
        <v>26833</v>
      </c>
      <c r="F44" s="120">
        <v>29662</v>
      </c>
    </row>
    <row r="45" spans="2:6" ht="12.75">
      <c r="B45" s="117"/>
      <c r="D45" s="117"/>
      <c r="E45" s="16"/>
      <c r="F45" s="16"/>
    </row>
    <row r="46" spans="2:6" ht="13.5" thickBot="1">
      <c r="B46" s="117"/>
      <c r="D46" s="117"/>
      <c r="E46" s="96">
        <f>SUM(E42:E45)</f>
        <v>84762</v>
      </c>
      <c r="F46" s="96">
        <f>SUM(F42:F45)</f>
        <v>89720</v>
      </c>
    </row>
    <row r="47" spans="5:6" ht="12.75">
      <c r="E47" s="106"/>
      <c r="F47" s="106"/>
    </row>
    <row r="48" spans="1:6" ht="13.5" thickBot="1">
      <c r="A48" s="2" t="s">
        <v>161</v>
      </c>
      <c r="E48" s="96">
        <f>+E38-E46</f>
        <v>80781</v>
      </c>
      <c r="F48" s="96">
        <f>+F38-F46</f>
        <v>87972</v>
      </c>
    </row>
    <row r="49" spans="5:6" ht="12.75">
      <c r="E49" s="16"/>
      <c r="F49" s="16"/>
    </row>
    <row r="50" spans="5:6" ht="13.5" thickBot="1">
      <c r="E50" s="84">
        <f>SUM(E17:E24)+E48+E25+E27</f>
        <v>297932</v>
      </c>
      <c r="F50" s="84">
        <f>SUM(F17:F24)+F48+F25+F27</f>
        <v>305467</v>
      </c>
    </row>
    <row r="51" spans="5:6" ht="13.5" thickTop="1">
      <c r="E51" s="106"/>
      <c r="F51" s="106"/>
    </row>
    <row r="52" spans="1:6" ht="12.75">
      <c r="A52" s="2" t="s">
        <v>162</v>
      </c>
      <c r="E52" s="106">
        <v>250702</v>
      </c>
      <c r="F52" s="106">
        <v>250702</v>
      </c>
    </row>
    <row r="53" spans="1:6" ht="13.5" thickBot="1">
      <c r="A53" s="2" t="s">
        <v>163</v>
      </c>
      <c r="E53" s="96">
        <v>42244</v>
      </c>
      <c r="F53" s="96">
        <v>49802</v>
      </c>
    </row>
    <row r="54" spans="5:6" ht="12.75">
      <c r="E54" s="16"/>
      <c r="F54" s="16"/>
    </row>
    <row r="55" spans="1:6" ht="12.75">
      <c r="A55" s="2" t="s">
        <v>164</v>
      </c>
      <c r="E55" s="16">
        <f>+E52+E53</f>
        <v>292946</v>
      </c>
      <c r="F55" s="16">
        <f>+F52+F53</f>
        <v>300504</v>
      </c>
    </row>
    <row r="56" spans="5:6" ht="12.75">
      <c r="E56" s="16"/>
      <c r="F56" s="16"/>
    </row>
    <row r="57" spans="5:6" ht="13.5" thickBot="1">
      <c r="E57" s="96"/>
      <c r="F57" s="96"/>
    </row>
    <row r="58" spans="1:6" ht="13.5" thickBot="1">
      <c r="A58" s="2" t="s">
        <v>115</v>
      </c>
      <c r="E58" s="157">
        <v>4986</v>
      </c>
      <c r="F58" s="120">
        <v>4963</v>
      </c>
    </row>
    <row r="59" spans="5:6" ht="12.75">
      <c r="E59" s="16"/>
      <c r="F59" s="16"/>
    </row>
    <row r="60" spans="5:6" ht="13.5" thickBot="1">
      <c r="E60" s="96">
        <f>SUM(E58:E58)</f>
        <v>4986</v>
      </c>
      <c r="F60" s="96">
        <f>SUM(F58:F58)</f>
        <v>4963</v>
      </c>
    </row>
    <row r="61" spans="5:6" ht="12.75">
      <c r="E61" s="106"/>
      <c r="F61" s="106"/>
    </row>
    <row r="62" spans="5:6" ht="13.5" thickBot="1">
      <c r="E62" s="84">
        <f>E55+E60</f>
        <v>297932</v>
      </c>
      <c r="F62" s="84">
        <f>F55+F60</f>
        <v>305467</v>
      </c>
    </row>
    <row r="63" spans="5:6" ht="13.5" thickTop="1">
      <c r="E63" s="11" t="s">
        <v>68</v>
      </c>
      <c r="F63" s="106"/>
    </row>
    <row r="64" spans="1:6" ht="13.5" thickBot="1">
      <c r="A64" s="2" t="s">
        <v>165</v>
      </c>
      <c r="E64" s="96">
        <v>117</v>
      </c>
      <c r="F64" s="96">
        <v>120</v>
      </c>
    </row>
    <row r="65" spans="5:6" ht="12.75">
      <c r="E65" s="16"/>
      <c r="F65" s="16"/>
    </row>
    <row r="66" spans="5:6" ht="12.75">
      <c r="E66" s="16"/>
      <c r="F66" s="16"/>
    </row>
    <row r="67" spans="5:6" ht="12.75">
      <c r="E67" s="16"/>
      <c r="F67" s="16"/>
    </row>
    <row r="68" spans="5:6" ht="12.75">
      <c r="E68" s="16"/>
      <c r="F68" s="16"/>
    </row>
    <row r="69" spans="1:4" ht="12.75">
      <c r="A69" s="116" t="s">
        <v>166</v>
      </c>
      <c r="B69" s="116"/>
      <c r="C69" s="116"/>
      <c r="D69" s="116"/>
    </row>
    <row r="70" spans="1:4" ht="12.75">
      <c r="A70" s="116" t="s">
        <v>81</v>
      </c>
      <c r="B70" s="116"/>
      <c r="C70" s="116"/>
      <c r="D70" s="116"/>
    </row>
  </sheetData>
  <printOptions/>
  <pageMargins left="0.75" right="0.75" top="0.43" bottom="0.25" header="0.25" footer="0.2"/>
  <pageSetup horizontalDpi="600" verticalDpi="600" orientation="portrait" scale="74" r:id="rId1"/>
</worksheet>
</file>

<file path=xl/worksheets/sheet3.xml><?xml version="1.0" encoding="utf-8"?>
<worksheet xmlns="http://schemas.openxmlformats.org/spreadsheetml/2006/main" xmlns:r="http://schemas.openxmlformats.org/officeDocument/2006/relationships">
  <dimension ref="A1:K137"/>
  <sheetViews>
    <sheetView showGridLines="0" workbookViewId="0" topLeftCell="A41">
      <selection activeCell="H49" sqref="H49"/>
    </sheetView>
  </sheetViews>
  <sheetFormatPr defaultColWidth="9.140625" defaultRowHeight="12.75"/>
  <cols>
    <col min="1" max="1" width="11.421875" style="7" customWidth="1"/>
    <col min="2" max="3" width="3.7109375" style="7" customWidth="1"/>
    <col min="4" max="4" width="31.7109375" style="7" customWidth="1"/>
    <col min="5" max="5" width="14.7109375" style="11" customWidth="1"/>
    <col min="6" max="7" width="12.8515625" style="7" customWidth="1"/>
    <col min="8" max="8" width="15.00390625" style="7" customWidth="1"/>
    <col min="9" max="9" width="12.7109375" style="7" customWidth="1"/>
    <col min="10" max="16384" width="9.140625" style="7" customWidth="1"/>
  </cols>
  <sheetData>
    <row r="1" spans="1:4" ht="20.25">
      <c r="A1" s="1" t="s">
        <v>128</v>
      </c>
      <c r="B1" s="10"/>
      <c r="C1" s="10"/>
      <c r="D1" s="10"/>
    </row>
    <row r="2" ht="12.75">
      <c r="A2" s="7" t="s">
        <v>189</v>
      </c>
    </row>
    <row r="3" ht="12.75">
      <c r="A3" s="7" t="s">
        <v>61</v>
      </c>
    </row>
    <row r="4" ht="12.75">
      <c r="A4" s="7" t="s">
        <v>190</v>
      </c>
    </row>
    <row r="5" ht="12.75">
      <c r="A5" s="17"/>
    </row>
    <row r="6" ht="12.75">
      <c r="G6" s="5"/>
    </row>
    <row r="7" spans="1:8" ht="12.75">
      <c r="A7" s="17" t="s">
        <v>70</v>
      </c>
      <c r="E7" s="5"/>
      <c r="F7" s="4"/>
      <c r="G7" s="4"/>
      <c r="H7" s="4"/>
    </row>
    <row r="8" spans="5:8" ht="12.75">
      <c r="E8" s="5"/>
      <c r="F8" s="4"/>
      <c r="G8" s="4"/>
      <c r="H8" s="4"/>
    </row>
    <row r="9" spans="5:8" ht="12.75">
      <c r="E9" s="5"/>
      <c r="F9" s="4"/>
      <c r="G9" s="4"/>
      <c r="H9" s="4"/>
    </row>
    <row r="10" spans="5:8" ht="12.75">
      <c r="E10" s="5"/>
      <c r="F10" s="4"/>
      <c r="G10" s="4"/>
      <c r="H10" s="4"/>
    </row>
    <row r="11" spans="5:8" ht="14.25">
      <c r="E11" s="23" t="s">
        <v>37</v>
      </c>
      <c r="F11" s="4"/>
      <c r="G11" s="4"/>
      <c r="H11" s="4"/>
    </row>
    <row r="12" spans="5:8" ht="14.25">
      <c r="E12" s="23" t="s">
        <v>38</v>
      </c>
      <c r="F12" s="4"/>
      <c r="G12" s="4"/>
      <c r="H12" s="4"/>
    </row>
    <row r="13" spans="5:8" ht="14.25">
      <c r="E13" s="25" t="s">
        <v>39</v>
      </c>
      <c r="F13" s="4"/>
      <c r="G13" s="4"/>
      <c r="H13" s="4"/>
    </row>
    <row r="14" spans="5:8" ht="14.25">
      <c r="E14" s="23" t="s">
        <v>40</v>
      </c>
      <c r="F14" s="4"/>
      <c r="G14" s="4"/>
      <c r="H14" s="4"/>
    </row>
    <row r="15" spans="5:9" ht="14.25">
      <c r="E15" s="144" t="s">
        <v>41</v>
      </c>
      <c r="F15" s="163" t="s">
        <v>42</v>
      </c>
      <c r="G15" s="163"/>
      <c r="H15" s="145" t="s">
        <v>43</v>
      </c>
      <c r="I15" s="145" t="s">
        <v>185</v>
      </c>
    </row>
    <row r="16" spans="5:9" ht="14.25">
      <c r="E16" s="3"/>
      <c r="F16" s="24"/>
      <c r="G16" s="24" t="s">
        <v>44</v>
      </c>
      <c r="H16" s="24"/>
      <c r="I16" s="24"/>
    </row>
    <row r="17" spans="5:9" ht="14.25">
      <c r="E17" s="23" t="s">
        <v>45</v>
      </c>
      <c r="F17" s="24" t="s">
        <v>46</v>
      </c>
      <c r="G17" s="24" t="s">
        <v>47</v>
      </c>
      <c r="H17" s="127" t="s">
        <v>186</v>
      </c>
      <c r="I17" s="24"/>
    </row>
    <row r="18" spans="5:9" ht="14.25">
      <c r="E18" s="144" t="s">
        <v>48</v>
      </c>
      <c r="F18" s="145" t="s">
        <v>49</v>
      </c>
      <c r="G18" s="145" t="s">
        <v>50</v>
      </c>
      <c r="H18" s="145" t="s">
        <v>51</v>
      </c>
      <c r="I18" s="24"/>
    </row>
    <row r="19" spans="5:9" ht="14.25">
      <c r="E19" s="23" t="s">
        <v>187</v>
      </c>
      <c r="F19" s="23" t="s">
        <v>187</v>
      </c>
      <c r="G19" s="23" t="s">
        <v>187</v>
      </c>
      <c r="H19" s="23" t="s">
        <v>187</v>
      </c>
      <c r="I19" s="23" t="s">
        <v>187</v>
      </c>
    </row>
    <row r="20" spans="5:8" ht="12.75">
      <c r="E20" s="14"/>
      <c r="F20" s="15"/>
      <c r="G20" s="15"/>
      <c r="H20" s="15"/>
    </row>
    <row r="21" spans="1:10" ht="14.25">
      <c r="A21" s="20" t="s">
        <v>62</v>
      </c>
      <c r="E21" s="28">
        <v>250702</v>
      </c>
      <c r="F21" s="28">
        <v>6962</v>
      </c>
      <c r="G21" s="28">
        <v>1496</v>
      </c>
      <c r="H21" s="28">
        <v>41344</v>
      </c>
      <c r="I21" s="28">
        <f>SUM(E21:H21)</f>
        <v>300504</v>
      </c>
      <c r="J21" s="91"/>
    </row>
    <row r="22" s="20" customFormat="1" ht="14.25">
      <c r="I22" s="113"/>
    </row>
    <row r="23" spans="1:9" s="22" customFormat="1" ht="14.25">
      <c r="A23" s="22" t="s">
        <v>33</v>
      </c>
      <c r="E23" s="99">
        <f>-45+45</f>
        <v>0</v>
      </c>
      <c r="F23" s="99">
        <f>-45+45</f>
        <v>0</v>
      </c>
      <c r="G23" s="26">
        <v>2</v>
      </c>
      <c r="H23" s="99">
        <f>-45+45</f>
        <v>0</v>
      </c>
      <c r="I23" s="99">
        <f>SUM(E23:H23)</f>
        <v>2</v>
      </c>
    </row>
    <row r="24" s="22" customFormat="1" ht="14.25">
      <c r="I24" s="99"/>
    </row>
    <row r="25" spans="1:9" s="22" customFormat="1" ht="14.25">
      <c r="A25" s="22" t="s">
        <v>65</v>
      </c>
      <c r="E25" s="26">
        <v>0</v>
      </c>
      <c r="F25" s="26">
        <v>0</v>
      </c>
      <c r="G25" s="26">
        <v>0</v>
      </c>
      <c r="H25" s="26">
        <v>-7560</v>
      </c>
      <c r="I25" s="99">
        <f>SUM(E25:H25)</f>
        <v>-7560</v>
      </c>
    </row>
    <row r="26" spans="6:9" s="22" customFormat="1" ht="14.25">
      <c r="F26" s="99"/>
      <c r="I26" s="99"/>
    </row>
    <row r="27" spans="1:9" s="22" customFormat="1" ht="14.25">
      <c r="A27" s="22" t="s">
        <v>188</v>
      </c>
      <c r="E27" s="101">
        <v>0</v>
      </c>
      <c r="F27" s="101">
        <v>0</v>
      </c>
      <c r="G27" s="101">
        <v>0</v>
      </c>
      <c r="H27" s="99">
        <v>0</v>
      </c>
      <c r="I27" s="99">
        <f>SUM(E27:H27)</f>
        <v>0</v>
      </c>
    </row>
    <row r="28" spans="5:9" s="22" customFormat="1" ht="15" thickBot="1">
      <c r="E28" s="158"/>
      <c r="F28" s="158"/>
      <c r="G28" s="158"/>
      <c r="H28" s="158"/>
      <c r="I28" s="102"/>
    </row>
    <row r="29" spans="1:9" s="11" customFormat="1" ht="14.25">
      <c r="A29" s="22"/>
      <c r="B29" s="22"/>
      <c r="C29" s="22"/>
      <c r="D29" s="22"/>
      <c r="E29" s="26"/>
      <c r="F29" s="26"/>
      <c r="G29" s="26"/>
      <c r="H29" s="26"/>
      <c r="I29" s="22"/>
    </row>
    <row r="30" spans="1:10" s="11" customFormat="1" ht="14.25">
      <c r="A30" s="22" t="s">
        <v>66</v>
      </c>
      <c r="B30" s="22"/>
      <c r="C30" s="22"/>
      <c r="D30" s="22"/>
      <c r="E30" s="26">
        <f>SUM(E20:E28)</f>
        <v>250702</v>
      </c>
      <c r="F30" s="26">
        <f>SUM(F20:F28)</f>
        <v>6962</v>
      </c>
      <c r="G30" s="26">
        <f>SUM(G20:G28)</f>
        <v>1498</v>
      </c>
      <c r="H30" s="26">
        <f>SUM(H20:H28)</f>
        <v>33784</v>
      </c>
      <c r="I30" s="26">
        <f>SUM(I20:I28)</f>
        <v>292946</v>
      </c>
      <c r="J30" s="26"/>
    </row>
    <row r="31" spans="1:9" s="11" customFormat="1" ht="15" thickBot="1">
      <c r="A31" s="22"/>
      <c r="B31" s="22"/>
      <c r="C31" s="22"/>
      <c r="D31" s="22"/>
      <c r="E31" s="103"/>
      <c r="F31" s="103"/>
      <c r="G31" s="103"/>
      <c r="H31" s="103"/>
      <c r="I31" s="158"/>
    </row>
    <row r="32" spans="1:9" ht="14.25">
      <c r="A32" s="20"/>
      <c r="B32" s="20"/>
      <c r="C32" s="20"/>
      <c r="D32" s="20"/>
      <c r="E32" s="26"/>
      <c r="F32" s="27"/>
      <c r="G32" s="27"/>
      <c r="H32" s="27"/>
      <c r="I32" s="33"/>
    </row>
    <row r="33" spans="1:9" ht="14.25">
      <c r="A33" s="20"/>
      <c r="B33" s="20"/>
      <c r="C33" s="20"/>
      <c r="D33" s="20"/>
      <c r="E33" s="26"/>
      <c r="F33" s="27"/>
      <c r="G33" s="27"/>
      <c r="H33" s="27"/>
      <c r="I33" s="33"/>
    </row>
    <row r="34" spans="1:9" ht="14.25">
      <c r="A34" s="20"/>
      <c r="B34" s="20"/>
      <c r="C34" s="20"/>
      <c r="D34" s="20"/>
      <c r="E34" s="26"/>
      <c r="F34" s="27"/>
      <c r="G34" s="27"/>
      <c r="H34" s="27"/>
      <c r="I34" s="33"/>
    </row>
    <row r="35" spans="1:9" ht="14.25">
      <c r="A35" s="22" t="s">
        <v>69</v>
      </c>
      <c r="E35" s="28">
        <v>250702</v>
      </c>
      <c r="F35" s="28">
        <v>26329</v>
      </c>
      <c r="G35" s="28">
        <v>1542</v>
      </c>
      <c r="H35" s="28">
        <v>82314</v>
      </c>
      <c r="I35" s="109">
        <f>SUM(E35:H35)</f>
        <v>360887</v>
      </c>
    </row>
    <row r="36" spans="1:11" ht="14.25">
      <c r="A36" s="20"/>
      <c r="B36" s="20"/>
      <c r="C36" s="20"/>
      <c r="D36" s="20"/>
      <c r="E36" s="26"/>
      <c r="F36" s="27"/>
      <c r="G36" s="27"/>
      <c r="H36" s="27"/>
      <c r="I36" s="20"/>
      <c r="K36" s="98"/>
    </row>
    <row r="37" spans="1:9" ht="14.25">
      <c r="A37" s="20" t="s">
        <v>33</v>
      </c>
      <c r="B37" s="20"/>
      <c r="C37" s="20"/>
      <c r="D37" s="20"/>
      <c r="E37" s="26">
        <v>0</v>
      </c>
      <c r="F37" s="27">
        <v>0</v>
      </c>
      <c r="G37" s="27">
        <v>-31</v>
      </c>
      <c r="H37" s="27">
        <v>0</v>
      </c>
      <c r="I37" s="109">
        <f>SUM(E37:H37)</f>
        <v>-31</v>
      </c>
    </row>
    <row r="38" spans="1:9" ht="14.25">
      <c r="A38" s="20"/>
      <c r="B38" s="20"/>
      <c r="C38" s="20"/>
      <c r="D38" s="20"/>
      <c r="E38" s="26"/>
      <c r="F38" s="27"/>
      <c r="G38" s="27"/>
      <c r="H38" s="27"/>
      <c r="I38" s="109"/>
    </row>
    <row r="39" spans="1:9" ht="14.25">
      <c r="A39" s="20" t="s">
        <v>34</v>
      </c>
      <c r="B39" s="20"/>
      <c r="C39" s="20"/>
      <c r="D39" s="20"/>
      <c r="E39" s="113">
        <f>-45+45</f>
        <v>0</v>
      </c>
      <c r="F39" s="99">
        <v>-269</v>
      </c>
      <c r="G39" s="113">
        <f>-45+45</f>
        <v>0</v>
      </c>
      <c r="H39" s="20">
        <v>372</v>
      </c>
      <c r="I39" s="109">
        <f>SUM(E39:H39)</f>
        <v>103</v>
      </c>
    </row>
    <row r="40" spans="1:9" ht="14.25">
      <c r="A40" s="20"/>
      <c r="B40" s="20"/>
      <c r="C40" s="20"/>
      <c r="D40" s="20"/>
      <c r="E40" s="26"/>
      <c r="F40" s="27"/>
      <c r="G40" s="27"/>
      <c r="H40" s="27"/>
      <c r="I40" s="20"/>
    </row>
    <row r="41" spans="1:9" s="20" customFormat="1" ht="14.25">
      <c r="A41" s="20" t="s">
        <v>63</v>
      </c>
      <c r="E41" s="26">
        <v>0</v>
      </c>
      <c r="F41" s="26">
        <v>0</v>
      </c>
      <c r="G41" s="26">
        <v>0</v>
      </c>
      <c r="H41" s="26">
        <v>1103</v>
      </c>
      <c r="I41" s="28">
        <f>SUM(E41:H41)</f>
        <v>1103</v>
      </c>
    </row>
    <row r="42" spans="1:9" ht="15" thickBot="1">
      <c r="A42" s="20"/>
      <c r="B42" s="20"/>
      <c r="C42" s="20"/>
      <c r="D42" s="20"/>
      <c r="E42" s="103"/>
      <c r="F42" s="110"/>
      <c r="G42" s="110"/>
      <c r="H42" s="110"/>
      <c r="I42" s="111"/>
    </row>
    <row r="43" spans="1:9" ht="14.25">
      <c r="A43" s="20"/>
      <c r="B43" s="20"/>
      <c r="C43" s="20"/>
      <c r="D43" s="20"/>
      <c r="E43" s="26"/>
      <c r="F43" s="27"/>
      <c r="G43" s="27"/>
      <c r="H43" s="27"/>
      <c r="I43" s="20"/>
    </row>
    <row r="44" spans="1:9" ht="14.25">
      <c r="A44" s="20" t="s">
        <v>64</v>
      </c>
      <c r="B44" s="20"/>
      <c r="C44" s="20"/>
      <c r="D44" s="20"/>
      <c r="E44" s="26">
        <f>SUM(E35:E42)</f>
        <v>250702</v>
      </c>
      <c r="F44" s="26">
        <f>SUM(F35:F42)</f>
        <v>26060</v>
      </c>
      <c r="G44" s="26">
        <f>SUM(G35:G42)</f>
        <v>1511</v>
      </c>
      <c r="H44" s="26">
        <f>SUM(H35:H42)</f>
        <v>83789</v>
      </c>
      <c r="I44" s="26">
        <f>SUM(I35:I42)</f>
        <v>362062</v>
      </c>
    </row>
    <row r="45" spans="1:9" ht="15" thickBot="1">
      <c r="A45" s="20"/>
      <c r="B45" s="20"/>
      <c r="C45" s="20"/>
      <c r="D45" s="20"/>
      <c r="E45" s="103"/>
      <c r="F45" s="110"/>
      <c r="G45" s="110"/>
      <c r="H45" s="110"/>
      <c r="I45" s="111"/>
    </row>
    <row r="46" spans="1:9" ht="14.25">
      <c r="A46" s="20"/>
      <c r="B46" s="20"/>
      <c r="C46" s="20"/>
      <c r="D46" s="20"/>
      <c r="E46" s="26"/>
      <c r="F46" s="27"/>
      <c r="G46" s="27"/>
      <c r="H46" s="27"/>
      <c r="I46" s="33"/>
    </row>
    <row r="47" spans="1:9" ht="14.25">
      <c r="A47" s="20"/>
      <c r="B47" s="20"/>
      <c r="C47" s="20"/>
      <c r="D47" s="20"/>
      <c r="E47" s="26"/>
      <c r="F47" s="27"/>
      <c r="G47" s="27"/>
      <c r="H47" s="27"/>
      <c r="I47" s="33"/>
    </row>
    <row r="48" spans="1:9" ht="14.25">
      <c r="A48" s="20"/>
      <c r="B48" s="20"/>
      <c r="C48" s="20"/>
      <c r="D48" s="20"/>
      <c r="E48" s="26"/>
      <c r="F48" s="27"/>
      <c r="G48" s="27"/>
      <c r="H48" s="27"/>
      <c r="I48" s="33"/>
    </row>
    <row r="49" spans="1:9" ht="14.25">
      <c r="A49" s="20"/>
      <c r="B49" s="20"/>
      <c r="C49" s="20"/>
      <c r="D49" s="20"/>
      <c r="E49" s="26"/>
      <c r="F49" s="27"/>
      <c r="G49" s="27"/>
      <c r="H49" s="27"/>
      <c r="I49" s="33"/>
    </row>
    <row r="50" spans="1:9" ht="14.25">
      <c r="A50" s="20"/>
      <c r="B50" s="20"/>
      <c r="C50" s="20"/>
      <c r="D50" s="20"/>
      <c r="E50" s="26"/>
      <c r="F50" s="27"/>
      <c r="G50" s="27"/>
      <c r="H50" s="27"/>
      <c r="I50" s="33"/>
    </row>
    <row r="51" spans="1:9" ht="14.25">
      <c r="A51" s="20"/>
      <c r="B51" s="20"/>
      <c r="C51" s="20"/>
      <c r="D51" s="20"/>
      <c r="E51" s="26"/>
      <c r="F51" s="27"/>
      <c r="G51" s="27"/>
      <c r="H51" s="27"/>
      <c r="I51" s="33"/>
    </row>
    <row r="52" spans="1:9" ht="14.25">
      <c r="A52" s="20"/>
      <c r="B52" s="20"/>
      <c r="C52" s="20"/>
      <c r="D52" s="20"/>
      <c r="E52" s="26"/>
      <c r="F52" s="27"/>
      <c r="G52" s="27"/>
      <c r="H52" s="27"/>
      <c r="I52" s="20"/>
    </row>
    <row r="53" spans="1:9" ht="14.25">
      <c r="A53" s="20"/>
      <c r="B53" s="20"/>
      <c r="C53" s="20"/>
      <c r="D53" s="20"/>
      <c r="E53" s="26"/>
      <c r="F53" s="27"/>
      <c r="G53" s="27"/>
      <c r="H53" s="27"/>
      <c r="I53" s="20"/>
    </row>
    <row r="54" spans="1:9" ht="15">
      <c r="A54" s="21" t="s">
        <v>58</v>
      </c>
      <c r="B54" s="20"/>
      <c r="C54" s="20"/>
      <c r="D54" s="20"/>
      <c r="E54" s="26"/>
      <c r="F54" s="27"/>
      <c r="G54" s="27"/>
      <c r="H54" s="27"/>
      <c r="I54" s="20"/>
    </row>
    <row r="55" spans="1:8" ht="15">
      <c r="A55" s="21" t="s">
        <v>22</v>
      </c>
      <c r="E55" s="14"/>
      <c r="F55" s="15"/>
      <c r="G55" s="15"/>
      <c r="H55" s="15"/>
    </row>
    <row r="56" spans="5:8" ht="12.75">
      <c r="E56" s="14"/>
      <c r="F56" s="15"/>
      <c r="G56" s="15"/>
      <c r="H56" s="15"/>
    </row>
    <row r="57" spans="5:8" ht="12.75">
      <c r="E57" s="14"/>
      <c r="F57" s="15"/>
      <c r="G57" s="15"/>
      <c r="H57" s="15"/>
    </row>
    <row r="58" spans="1:8" ht="15">
      <c r="A58" s="21"/>
      <c r="E58" s="14"/>
      <c r="F58" s="14"/>
      <c r="G58" s="14"/>
      <c r="H58" s="14"/>
    </row>
    <row r="59" spans="1:8" ht="15">
      <c r="A59" s="21"/>
      <c r="E59" s="14"/>
      <c r="F59" s="15"/>
      <c r="G59" s="15"/>
      <c r="H59" s="15"/>
    </row>
    <row r="60" spans="1:8" ht="12.75">
      <c r="A60" s="17"/>
      <c r="E60" s="14"/>
      <c r="F60" s="15"/>
      <c r="G60" s="15"/>
      <c r="H60" s="15"/>
    </row>
    <row r="61" spans="5:8" ht="12.75">
      <c r="E61" s="14"/>
      <c r="F61" s="15"/>
      <c r="G61" s="15"/>
      <c r="H61" s="15"/>
    </row>
    <row r="62" spans="5:8" ht="12.75">
      <c r="E62" s="14"/>
      <c r="F62" s="15"/>
      <c r="G62" s="15"/>
      <c r="H62" s="15"/>
    </row>
    <row r="63" spans="5:8" ht="12.75">
      <c r="E63" s="14"/>
      <c r="F63" s="15"/>
      <c r="G63" s="15"/>
      <c r="H63" s="15"/>
    </row>
    <row r="64" spans="5:8" ht="12.75">
      <c r="E64" s="14"/>
      <c r="F64" s="14"/>
      <c r="G64" s="14"/>
      <c r="H64" s="42"/>
    </row>
    <row r="65" spans="5:8" ht="12.75">
      <c r="E65" s="14"/>
      <c r="F65" s="15"/>
      <c r="G65" s="15"/>
      <c r="H65" s="15"/>
    </row>
    <row r="66" spans="5:8" ht="12.75">
      <c r="E66" s="14"/>
      <c r="F66" s="15"/>
      <c r="G66" s="15"/>
      <c r="H66" s="15"/>
    </row>
    <row r="67" spans="5:8" ht="12.75">
      <c r="E67" s="14"/>
      <c r="F67" s="15"/>
      <c r="G67" s="15"/>
      <c r="H67" s="15"/>
    </row>
    <row r="68" spans="1:8" ht="12.75">
      <c r="A68" s="17"/>
      <c r="B68" s="82"/>
      <c r="E68" s="14"/>
      <c r="F68" s="15"/>
      <c r="G68" s="15"/>
      <c r="H68" s="15"/>
    </row>
    <row r="69" spans="5:8" ht="12.75">
      <c r="E69" s="14"/>
      <c r="F69" s="14"/>
      <c r="G69" s="14"/>
      <c r="H69" s="42"/>
    </row>
    <row r="70" spans="5:8" ht="12.75">
      <c r="E70" s="14"/>
      <c r="F70" s="15"/>
      <c r="G70" s="15"/>
      <c r="H70" s="15"/>
    </row>
    <row r="71" spans="5:8" ht="12.75">
      <c r="E71" s="14"/>
      <c r="F71" s="15"/>
      <c r="G71" s="15"/>
      <c r="H71" s="15"/>
    </row>
    <row r="72" spans="5:8" ht="12.75">
      <c r="E72" s="14"/>
      <c r="F72" s="15"/>
      <c r="G72" s="15"/>
      <c r="H72" s="15"/>
    </row>
    <row r="73" spans="5:8" ht="12.75">
      <c r="E73" s="14"/>
      <c r="F73" s="15"/>
      <c r="G73" s="15"/>
      <c r="H73" s="15"/>
    </row>
    <row r="74" spans="5:8" ht="12.75">
      <c r="E74" s="14"/>
      <c r="F74" s="15"/>
      <c r="G74" s="15"/>
      <c r="H74" s="15"/>
    </row>
    <row r="75" spans="5:8" ht="12.75">
      <c r="E75" s="14"/>
      <c r="F75" s="15"/>
      <c r="G75" s="15"/>
      <c r="H75" s="15"/>
    </row>
    <row r="76" spans="5:8" ht="12.75">
      <c r="E76" s="14"/>
      <c r="F76" s="14"/>
      <c r="G76" s="14"/>
      <c r="H76" s="14"/>
    </row>
    <row r="77" spans="5:8" ht="12.75">
      <c r="E77" s="88"/>
      <c r="F77" s="89"/>
      <c r="G77" s="89"/>
      <c r="H77" s="89"/>
    </row>
    <row r="78" spans="5:8" ht="12.75">
      <c r="E78" s="90"/>
      <c r="F78" s="91"/>
      <c r="G78" s="91"/>
      <c r="H78" s="91"/>
    </row>
    <row r="79" spans="5:8" ht="12.75">
      <c r="E79" s="162"/>
      <c r="F79" s="162"/>
      <c r="G79" s="89"/>
      <c r="H79" s="89"/>
    </row>
    <row r="80" spans="5:8" ht="12.75">
      <c r="E80" s="88"/>
      <c r="F80" s="89"/>
      <c r="G80" s="89"/>
      <c r="H80" s="89"/>
    </row>
    <row r="81" spans="5:8" ht="12.75">
      <c r="E81" s="88"/>
      <c r="F81" s="89"/>
      <c r="G81" s="89"/>
      <c r="H81" s="89"/>
    </row>
    <row r="82" spans="5:8" ht="12.75">
      <c r="E82" s="88"/>
      <c r="F82" s="89"/>
      <c r="G82" s="89"/>
      <c r="H82" s="89"/>
    </row>
    <row r="83" spans="5:8" ht="12.75">
      <c r="E83" s="18"/>
      <c r="F83" s="19"/>
      <c r="G83" s="19"/>
      <c r="H83" s="19"/>
    </row>
    <row r="84" spans="5:8" ht="12.75">
      <c r="E84" s="88"/>
      <c r="F84" s="89"/>
      <c r="G84" s="89"/>
      <c r="H84" s="89"/>
    </row>
    <row r="85" spans="5:8" ht="12.75">
      <c r="E85" s="90"/>
      <c r="F85" s="91"/>
      <c r="G85" s="91"/>
      <c r="H85" s="91"/>
    </row>
    <row r="86" spans="1:8" ht="12.75">
      <c r="A86" s="17"/>
      <c r="E86" s="90"/>
      <c r="F86" s="91"/>
      <c r="G86" s="91"/>
      <c r="H86" s="91"/>
    </row>
    <row r="87" spans="1:8" ht="12.75">
      <c r="A87" s="17"/>
      <c r="E87" s="14"/>
      <c r="F87" s="15"/>
      <c r="G87" s="15"/>
      <c r="H87" s="15"/>
    </row>
    <row r="88" spans="5:8" ht="12.75">
      <c r="E88" s="14"/>
      <c r="F88" s="15"/>
      <c r="G88" s="15"/>
      <c r="H88" s="15"/>
    </row>
    <row r="89" spans="5:8" ht="12.75">
      <c r="E89" s="14"/>
      <c r="F89" s="15"/>
      <c r="G89" s="15"/>
      <c r="H89" s="15"/>
    </row>
    <row r="90" spans="5:8" ht="12.75">
      <c r="E90" s="14"/>
      <c r="F90" s="15"/>
      <c r="G90" s="15"/>
      <c r="H90" s="15"/>
    </row>
    <row r="91" spans="5:8" ht="12.75">
      <c r="E91" s="14"/>
      <c r="F91" s="15"/>
      <c r="G91" s="15"/>
      <c r="H91" s="15"/>
    </row>
    <row r="92" spans="5:8" ht="12.75">
      <c r="E92" s="14"/>
      <c r="F92" s="15"/>
      <c r="G92" s="15"/>
      <c r="H92" s="15"/>
    </row>
    <row r="93" spans="5:8" ht="12.75">
      <c r="E93" s="14"/>
      <c r="F93" s="15"/>
      <c r="G93" s="15"/>
      <c r="H93" s="15"/>
    </row>
    <row r="94" spans="5:8" ht="12.75">
      <c r="E94" s="14"/>
      <c r="F94" s="15"/>
      <c r="G94" s="15"/>
      <c r="H94" s="15"/>
    </row>
    <row r="95" spans="5:8" ht="12.75">
      <c r="E95" s="14"/>
      <c r="F95" s="14"/>
      <c r="G95" s="14"/>
      <c r="H95" s="15"/>
    </row>
    <row r="96" spans="5:8" ht="12.75">
      <c r="E96" s="90"/>
      <c r="F96" s="89"/>
      <c r="G96" s="89"/>
      <c r="H96" s="89"/>
    </row>
    <row r="97" spans="5:8" ht="12.75">
      <c r="E97" s="90"/>
      <c r="F97" s="89"/>
      <c r="G97" s="89"/>
      <c r="H97" s="89"/>
    </row>
    <row r="98" spans="5:8" ht="12.75">
      <c r="E98" s="90"/>
      <c r="F98" s="89"/>
      <c r="G98" s="89"/>
      <c r="H98" s="89"/>
    </row>
    <row r="99" spans="5:8" ht="12.75">
      <c r="E99" s="90"/>
      <c r="F99" s="89"/>
      <c r="G99" s="89"/>
      <c r="H99" s="89"/>
    </row>
    <row r="100" spans="5:8" ht="12.75">
      <c r="E100" s="90"/>
      <c r="F100" s="89"/>
      <c r="G100" s="89"/>
      <c r="H100" s="89"/>
    </row>
    <row r="101" spans="4:8" ht="12.75">
      <c r="D101" s="11"/>
      <c r="E101" s="90"/>
      <c r="F101" s="88"/>
      <c r="G101" s="88"/>
      <c r="H101" s="89"/>
    </row>
    <row r="102" spans="4:8" ht="12.75">
      <c r="D102" s="11"/>
      <c r="E102" s="90"/>
      <c r="F102" s="88"/>
      <c r="G102" s="88"/>
      <c r="H102" s="89"/>
    </row>
    <row r="103" spans="5:8" ht="12.75">
      <c r="E103" s="92"/>
      <c r="F103" s="107"/>
      <c r="G103" s="107"/>
      <c r="H103" s="86"/>
    </row>
    <row r="104" spans="5:8" ht="12.75">
      <c r="E104" s="92"/>
      <c r="F104" s="94"/>
      <c r="G104" s="94"/>
      <c r="H104" s="94"/>
    </row>
    <row r="105" spans="4:8" ht="12.75">
      <c r="D105" s="11"/>
      <c r="E105" s="95"/>
      <c r="F105" s="95"/>
      <c r="G105" s="95"/>
      <c r="H105" s="95"/>
    </row>
    <row r="106" spans="5:8" ht="12.75">
      <c r="E106" s="90"/>
      <c r="F106" s="91"/>
      <c r="G106" s="91"/>
      <c r="H106" s="91"/>
    </row>
    <row r="107" spans="4:8" ht="12.75">
      <c r="D107" s="11"/>
      <c r="E107" s="90"/>
      <c r="F107" s="91"/>
      <c r="G107" s="91"/>
      <c r="H107" s="91"/>
    </row>
    <row r="108" spans="4:8" ht="12.75">
      <c r="D108" s="11"/>
      <c r="E108" s="92"/>
      <c r="F108" s="92"/>
      <c r="G108" s="92"/>
      <c r="H108" s="92"/>
    </row>
    <row r="109" spans="4:8" ht="12.75">
      <c r="D109" s="11"/>
      <c r="E109" s="90"/>
      <c r="F109" s="91"/>
      <c r="G109" s="91"/>
      <c r="H109" s="91"/>
    </row>
    <row r="110" spans="4:8" ht="12.75">
      <c r="D110" s="11"/>
      <c r="E110" s="90"/>
      <c r="F110" s="91"/>
      <c r="G110" s="91"/>
      <c r="H110" s="91"/>
    </row>
    <row r="111" spans="4:8" ht="12.75">
      <c r="D111" s="11"/>
      <c r="E111" s="90"/>
      <c r="F111" s="91"/>
      <c r="G111" s="91"/>
      <c r="H111" s="91"/>
    </row>
    <row r="112" spans="4:8" ht="12.75">
      <c r="D112" s="11"/>
      <c r="E112" s="90"/>
      <c r="F112" s="91"/>
      <c r="G112" s="91"/>
      <c r="H112" s="91"/>
    </row>
    <row r="113" spans="4:8" ht="12.75">
      <c r="D113" s="11"/>
      <c r="E113" s="90"/>
      <c r="F113" s="91"/>
      <c r="G113" s="91"/>
      <c r="H113" s="91"/>
    </row>
    <row r="114" spans="4:8" ht="12.75">
      <c r="D114" s="11"/>
      <c r="E114" s="90"/>
      <c r="F114" s="91"/>
      <c r="G114" s="91"/>
      <c r="H114" s="91"/>
    </row>
    <row r="115" spans="4:8" ht="12.75">
      <c r="D115" s="11"/>
      <c r="E115" s="90"/>
      <c r="F115" s="91"/>
      <c r="G115" s="91"/>
      <c r="H115" s="91"/>
    </row>
    <row r="116" spans="4:8" ht="12.75">
      <c r="D116" s="11"/>
      <c r="E116" s="90"/>
      <c r="F116" s="91"/>
      <c r="G116" s="91"/>
      <c r="H116" s="91"/>
    </row>
    <row r="117" spans="4:8" ht="12.75">
      <c r="D117" s="11"/>
      <c r="E117" s="92"/>
      <c r="F117" s="94"/>
      <c r="G117" s="94"/>
      <c r="H117" s="94"/>
    </row>
    <row r="118" spans="4:8" ht="12.75">
      <c r="D118" s="11"/>
      <c r="E118" s="92"/>
      <c r="F118" s="94"/>
      <c r="G118" s="94"/>
      <c r="H118" s="94"/>
    </row>
    <row r="119" spans="4:8" ht="12.75">
      <c r="D119" s="11"/>
      <c r="E119" s="92"/>
      <c r="F119" s="94"/>
      <c r="G119" s="94"/>
      <c r="H119" s="94"/>
    </row>
    <row r="120" spans="4:8" ht="12.75">
      <c r="D120" s="11"/>
      <c r="E120" s="92"/>
      <c r="F120" s="94"/>
      <c r="G120" s="94"/>
      <c r="H120" s="94"/>
    </row>
    <row r="121" spans="4:8" ht="12.75">
      <c r="D121" s="11"/>
      <c r="E121" s="92"/>
      <c r="F121" s="94"/>
      <c r="G121" s="94"/>
      <c r="H121" s="94"/>
    </row>
    <row r="122" spans="4:8" ht="12.75">
      <c r="D122" s="11"/>
      <c r="E122" s="92"/>
      <c r="F122" s="94"/>
      <c r="G122" s="94"/>
      <c r="H122" s="94"/>
    </row>
    <row r="123" spans="4:8" ht="12.75">
      <c r="D123" s="11"/>
      <c r="E123" s="92"/>
      <c r="F123" s="94"/>
      <c r="G123" s="94"/>
      <c r="H123" s="94"/>
    </row>
    <row r="124" spans="4:8" ht="12.75">
      <c r="D124" s="11"/>
      <c r="E124" s="90"/>
      <c r="F124" s="91"/>
      <c r="G124" s="91"/>
      <c r="H124" s="91"/>
    </row>
    <row r="125" spans="2:8" ht="12.75">
      <c r="B125" s="112"/>
      <c r="C125" s="91"/>
      <c r="D125" s="90"/>
      <c r="E125" s="90"/>
      <c r="F125" s="91"/>
      <c r="G125" s="91"/>
      <c r="H125" s="91"/>
    </row>
    <row r="126" spans="2:8" ht="12.75">
      <c r="B126" s="91"/>
      <c r="C126" s="91"/>
      <c r="D126" s="90"/>
      <c r="E126" s="90"/>
      <c r="F126" s="91"/>
      <c r="G126" s="91"/>
      <c r="H126" s="91"/>
    </row>
    <row r="127" spans="2:8" ht="12.75">
      <c r="B127" s="91"/>
      <c r="C127" s="91"/>
      <c r="D127" s="91"/>
      <c r="E127" s="16"/>
      <c r="F127" s="91"/>
      <c r="G127" s="91"/>
      <c r="H127" s="91"/>
    </row>
    <row r="128" spans="2:8" ht="12.75">
      <c r="B128" s="91"/>
      <c r="C128" s="91"/>
      <c r="D128" s="91"/>
      <c r="E128" s="16"/>
      <c r="F128" s="91"/>
      <c r="G128" s="91"/>
      <c r="H128" s="91"/>
    </row>
    <row r="129" spans="2:8" ht="12.75">
      <c r="B129" s="91"/>
      <c r="C129" s="91"/>
      <c r="D129" s="91"/>
      <c r="E129" s="16"/>
      <c r="F129" s="91"/>
      <c r="G129" s="91"/>
      <c r="H129" s="91"/>
    </row>
    <row r="130" spans="2:8" ht="12.75">
      <c r="B130" s="91"/>
      <c r="C130" s="91"/>
      <c r="D130" s="91"/>
      <c r="E130" s="16"/>
      <c r="F130" s="91"/>
      <c r="G130" s="91"/>
      <c r="H130" s="91"/>
    </row>
    <row r="131" spans="2:8" ht="12.75">
      <c r="B131" s="91"/>
      <c r="C131" s="91"/>
      <c r="D131" s="91"/>
      <c r="E131" s="16"/>
      <c r="F131" s="91"/>
      <c r="G131" s="91"/>
      <c r="H131" s="91"/>
    </row>
    <row r="132" spans="2:8" ht="12.75">
      <c r="B132" s="91"/>
      <c r="C132" s="91"/>
      <c r="D132" s="91"/>
      <c r="E132" s="90"/>
      <c r="F132" s="91"/>
      <c r="G132" s="91"/>
      <c r="H132" s="91"/>
    </row>
    <row r="133" spans="5:8" ht="12.75">
      <c r="E133" s="90"/>
      <c r="F133" s="91"/>
      <c r="G133" s="91"/>
      <c r="H133" s="91"/>
    </row>
    <row r="134" spans="5:8" ht="12.75">
      <c r="E134" s="90"/>
      <c r="F134" s="91"/>
      <c r="G134" s="91"/>
      <c r="H134" s="91"/>
    </row>
    <row r="135" spans="5:8" ht="12.75">
      <c r="E135" s="90"/>
      <c r="F135" s="91"/>
      <c r="G135" s="91"/>
      <c r="H135" s="91"/>
    </row>
    <row r="136" spans="5:8" ht="12.75">
      <c r="E136" s="90"/>
      <c r="F136" s="91"/>
      <c r="G136" s="91"/>
      <c r="H136" s="91"/>
    </row>
    <row r="137" spans="5:8" ht="12.75">
      <c r="E137" s="90"/>
      <c r="F137" s="91"/>
      <c r="G137" s="91"/>
      <c r="H137" s="91"/>
    </row>
  </sheetData>
  <mergeCells count="2">
    <mergeCell ref="E79:F79"/>
    <mergeCell ref="F15:G15"/>
  </mergeCells>
  <printOptions/>
  <pageMargins left="0.53" right="0.24" top="1" bottom="0.63" header="0.5" footer="0.5"/>
  <pageSetup horizontalDpi="600" verticalDpi="600" orientation="portrait" scale="74" r:id="rId1"/>
  <rowBreaks count="1" manualBreakCount="1">
    <brk id="77" max="255" man="1"/>
  </rowBreaks>
</worksheet>
</file>

<file path=xl/worksheets/sheet4.xml><?xml version="1.0" encoding="utf-8"?>
<worksheet xmlns="http://schemas.openxmlformats.org/spreadsheetml/2006/main" xmlns:r="http://schemas.openxmlformats.org/officeDocument/2006/relationships">
  <dimension ref="B1:R118"/>
  <sheetViews>
    <sheetView showGridLines="0" workbookViewId="0" topLeftCell="B1">
      <selection activeCell="E10" sqref="E10"/>
    </sheetView>
  </sheetViews>
  <sheetFormatPr defaultColWidth="9.140625" defaultRowHeight="12.75"/>
  <cols>
    <col min="1" max="1" width="12.421875" style="20" customWidth="1"/>
    <col min="2" max="4" width="3.7109375" style="20" customWidth="1"/>
    <col min="5" max="5" width="34.140625" style="20" customWidth="1"/>
    <col min="6" max="6" width="14.7109375" style="22" customWidth="1"/>
    <col min="7" max="8" width="17.421875" style="20" hidden="1" customWidth="1"/>
    <col min="9" max="9" width="17.8515625" style="99" customWidth="1"/>
    <col min="10" max="10" width="6.8515625" style="20" customWidth="1"/>
    <col min="11" max="11" width="20.140625" style="20" customWidth="1"/>
    <col min="12" max="12" width="3.7109375" style="20" customWidth="1"/>
    <col min="13" max="13" width="7.57421875" style="20" customWidth="1"/>
    <col min="14" max="14" width="34.140625" style="20" customWidth="1"/>
    <col min="15" max="15" width="14.7109375" style="22" hidden="1" customWidth="1"/>
    <col min="16" max="17" width="17.421875" style="20" hidden="1" customWidth="1"/>
    <col min="18" max="18" width="14.7109375" style="101" customWidth="1"/>
    <col min="19" max="16384" width="9.140625" style="20" customWidth="1"/>
  </cols>
  <sheetData>
    <row r="1" spans="2:11" ht="15">
      <c r="B1" s="21" t="s">
        <v>128</v>
      </c>
      <c r="K1" s="21"/>
    </row>
    <row r="2" spans="2:11" ht="14.25">
      <c r="B2" s="7" t="s">
        <v>189</v>
      </c>
      <c r="K2" s="7"/>
    </row>
    <row r="3" spans="2:11" ht="14.25">
      <c r="B3" s="7" t="s">
        <v>61</v>
      </c>
      <c r="K3" s="7"/>
    </row>
    <row r="4" spans="2:11" ht="14.25">
      <c r="B4" s="7" t="s">
        <v>190</v>
      </c>
      <c r="K4" s="7"/>
    </row>
    <row r="5" ht="14.25"/>
    <row r="6" spans="2:18" ht="14.25">
      <c r="B6" s="20" t="s">
        <v>29</v>
      </c>
      <c r="F6" s="23"/>
      <c r="G6" s="24"/>
      <c r="H6" s="24"/>
      <c r="I6" s="100"/>
      <c r="J6" s="24"/>
      <c r="O6" s="23"/>
      <c r="P6" s="24"/>
      <c r="Q6" s="24"/>
      <c r="R6" s="26"/>
    </row>
    <row r="7" spans="6:18" ht="14.25">
      <c r="F7" s="23"/>
      <c r="G7" s="24"/>
      <c r="H7" s="24"/>
      <c r="I7" s="97"/>
      <c r="J7" s="23"/>
      <c r="K7" s="5"/>
      <c r="O7" s="23"/>
      <c r="P7" s="24"/>
      <c r="Q7" s="24"/>
      <c r="R7" s="26"/>
    </row>
    <row r="8" spans="6:18" ht="14.25">
      <c r="F8" s="23"/>
      <c r="G8" s="24"/>
      <c r="H8" s="24"/>
      <c r="I8" s="100" t="s">
        <v>118</v>
      </c>
      <c r="J8" s="23"/>
      <c r="K8" s="100" t="s">
        <v>263</v>
      </c>
      <c r="O8" s="23"/>
      <c r="P8" s="24"/>
      <c r="Q8" s="24"/>
      <c r="R8" s="26"/>
    </row>
    <row r="9" spans="6:18" ht="14.25">
      <c r="F9" s="23"/>
      <c r="G9" s="24"/>
      <c r="H9" s="24"/>
      <c r="I9" s="100" t="s">
        <v>167</v>
      </c>
      <c r="J9" s="24"/>
      <c r="K9" s="100" t="s">
        <v>167</v>
      </c>
      <c r="O9" s="23"/>
      <c r="P9" s="24"/>
      <c r="Q9" s="24"/>
      <c r="R9" s="26"/>
    </row>
    <row r="10" spans="6:18" ht="14.25">
      <c r="F10" s="25"/>
      <c r="G10" s="127"/>
      <c r="H10" s="127"/>
      <c r="I10" s="100" t="s">
        <v>168</v>
      </c>
      <c r="J10" s="127"/>
      <c r="K10" s="100" t="s">
        <v>168</v>
      </c>
      <c r="O10" s="25"/>
      <c r="P10" s="127"/>
      <c r="Q10" s="127"/>
      <c r="R10" s="26"/>
    </row>
    <row r="11" spans="6:18" ht="14.25">
      <c r="F11" s="23"/>
      <c r="G11" s="24"/>
      <c r="H11" s="24"/>
      <c r="I11" s="153" t="s">
        <v>20</v>
      </c>
      <c r="J11" s="24"/>
      <c r="K11" s="153" t="s">
        <v>21</v>
      </c>
      <c r="O11" s="23"/>
      <c r="P11" s="24"/>
      <c r="Q11" s="24"/>
      <c r="R11" s="128"/>
    </row>
    <row r="12" spans="6:18" ht="14.25">
      <c r="F12" s="23"/>
      <c r="G12" s="24"/>
      <c r="H12" s="24"/>
      <c r="I12" s="100" t="s">
        <v>125</v>
      </c>
      <c r="J12" s="24"/>
      <c r="K12" s="100" t="s">
        <v>125</v>
      </c>
      <c r="O12" s="23"/>
      <c r="P12" s="24"/>
      <c r="Q12" s="24"/>
      <c r="R12" s="26"/>
    </row>
    <row r="13" spans="2:17" ht="15">
      <c r="B13" s="21" t="s">
        <v>169</v>
      </c>
      <c r="F13" s="26"/>
      <c r="G13" s="27"/>
      <c r="H13" s="27"/>
      <c r="I13" s="101"/>
      <c r="J13" s="27"/>
      <c r="K13" s="21"/>
      <c r="O13" s="26"/>
      <c r="P13" s="27"/>
      <c r="Q13" s="27"/>
    </row>
    <row r="14" spans="6:17" ht="14.25">
      <c r="F14" s="26"/>
      <c r="G14" s="27"/>
      <c r="H14" s="27"/>
      <c r="I14" s="101"/>
      <c r="J14" s="27"/>
      <c r="O14" s="26"/>
      <c r="P14" s="27"/>
      <c r="Q14" s="27"/>
    </row>
    <row r="15" spans="2:17" ht="14.25">
      <c r="B15" s="20" t="s">
        <v>71</v>
      </c>
      <c r="F15" s="26"/>
      <c r="G15" s="27"/>
      <c r="H15" s="27"/>
      <c r="I15" s="101">
        <v>-7560</v>
      </c>
      <c r="J15" s="27"/>
      <c r="K15" s="101">
        <v>1103</v>
      </c>
      <c r="O15" s="26"/>
      <c r="P15" s="27"/>
      <c r="Q15" s="27"/>
    </row>
    <row r="16" spans="2:17" ht="14.25">
      <c r="B16" s="20" t="s">
        <v>72</v>
      </c>
      <c r="F16" s="26"/>
      <c r="G16" s="27"/>
      <c r="H16" s="27"/>
      <c r="I16" s="101"/>
      <c r="J16" s="27"/>
      <c r="K16" s="101"/>
      <c r="O16" s="26"/>
      <c r="P16" s="27"/>
      <c r="Q16" s="27"/>
    </row>
    <row r="17" spans="3:17" ht="14.25">
      <c r="C17" s="20" t="s">
        <v>30</v>
      </c>
      <c r="F17" s="26"/>
      <c r="G17" s="27"/>
      <c r="H17" s="27"/>
      <c r="I17" s="101">
        <v>3007</v>
      </c>
      <c r="J17" s="27"/>
      <c r="K17" s="101">
        <f>2660+508</f>
        <v>3168</v>
      </c>
      <c r="O17" s="26"/>
      <c r="P17" s="27"/>
      <c r="Q17" s="27"/>
    </row>
    <row r="18" spans="3:17" ht="14.25">
      <c r="C18" s="20" t="s">
        <v>170</v>
      </c>
      <c r="F18" s="26"/>
      <c r="G18" s="27"/>
      <c r="H18" s="27"/>
      <c r="I18" s="101">
        <v>407</v>
      </c>
      <c r="J18" s="27"/>
      <c r="K18" s="101">
        <v>250</v>
      </c>
      <c r="O18" s="26"/>
      <c r="P18" s="27"/>
      <c r="Q18" s="27"/>
    </row>
    <row r="19" spans="3:17" ht="14.25">
      <c r="C19" s="20" t="s">
        <v>171</v>
      </c>
      <c r="F19" s="26"/>
      <c r="G19" s="27"/>
      <c r="H19" s="27"/>
      <c r="I19" s="101">
        <v>-193</v>
      </c>
      <c r="J19" s="27"/>
      <c r="K19" s="101">
        <v>-272</v>
      </c>
      <c r="O19" s="26"/>
      <c r="P19" s="27"/>
      <c r="Q19" s="27"/>
    </row>
    <row r="20" spans="3:17" ht="14.25">
      <c r="C20" s="20" t="s">
        <v>4</v>
      </c>
      <c r="F20" s="26"/>
      <c r="G20" s="27"/>
      <c r="H20" s="27"/>
      <c r="I20" s="101">
        <v>-1963</v>
      </c>
      <c r="J20" s="27"/>
      <c r="K20" s="101">
        <v>-1426</v>
      </c>
      <c r="O20" s="26"/>
      <c r="P20" s="27"/>
      <c r="Q20" s="27"/>
    </row>
    <row r="21" spans="3:17" ht="14.25">
      <c r="C21" s="20" t="s">
        <v>132</v>
      </c>
      <c r="F21" s="26"/>
      <c r="G21" s="27"/>
      <c r="H21" s="27"/>
      <c r="I21" s="101">
        <v>237</v>
      </c>
      <c r="J21" s="27"/>
      <c r="K21" s="101">
        <v>471</v>
      </c>
      <c r="O21" s="26"/>
      <c r="P21" s="27"/>
      <c r="Q21" s="27"/>
    </row>
    <row r="22" spans="3:17" ht="14.25">
      <c r="C22" s="20" t="s">
        <v>73</v>
      </c>
      <c r="F22" s="26"/>
      <c r="G22" s="27"/>
      <c r="H22" s="27"/>
      <c r="I22" s="101">
        <v>6502</v>
      </c>
      <c r="J22" s="27"/>
      <c r="K22" s="101">
        <v>-196</v>
      </c>
      <c r="O22" s="26"/>
      <c r="P22" s="27"/>
      <c r="Q22" s="27"/>
    </row>
    <row r="23" spans="6:17" ht="15" thickBot="1">
      <c r="F23" s="26"/>
      <c r="G23" s="27"/>
      <c r="H23" s="27"/>
      <c r="I23" s="102"/>
      <c r="J23" s="27"/>
      <c r="K23" s="102"/>
      <c r="O23" s="26"/>
      <c r="P23" s="27"/>
      <c r="Q23" s="27"/>
    </row>
    <row r="24" spans="6:17" ht="14.25">
      <c r="F24" s="26"/>
      <c r="G24" s="27"/>
      <c r="H24" s="27"/>
      <c r="I24" s="101"/>
      <c r="J24" s="27"/>
      <c r="K24" s="101"/>
      <c r="O24" s="26"/>
      <c r="P24" s="27"/>
      <c r="Q24" s="27"/>
    </row>
    <row r="25" spans="2:17" ht="14.25">
      <c r="B25" s="20" t="s">
        <v>172</v>
      </c>
      <c r="F25" s="26"/>
      <c r="G25" s="27"/>
      <c r="H25" s="27"/>
      <c r="I25" s="101">
        <f>SUM(I15:I24)</f>
        <v>437</v>
      </c>
      <c r="J25" s="27"/>
      <c r="K25" s="101">
        <f>SUM(K15:K24)</f>
        <v>3098</v>
      </c>
      <c r="O25" s="26"/>
      <c r="P25" s="27"/>
      <c r="Q25" s="27"/>
    </row>
    <row r="26" spans="6:17" ht="14.25">
      <c r="F26" s="26"/>
      <c r="G26" s="27"/>
      <c r="H26" s="27"/>
      <c r="I26" s="101"/>
      <c r="J26" s="26"/>
      <c r="O26" s="26"/>
      <c r="P26" s="27"/>
      <c r="Q26" s="27"/>
    </row>
    <row r="27" spans="2:17" ht="14.25">
      <c r="B27" s="20" t="s">
        <v>173</v>
      </c>
      <c r="F27" s="26"/>
      <c r="G27" s="27"/>
      <c r="H27" s="27"/>
      <c r="I27" s="101"/>
      <c r="J27" s="27"/>
      <c r="O27" s="26"/>
      <c r="P27" s="27"/>
      <c r="Q27" s="27"/>
    </row>
    <row r="28" spans="3:17" ht="14.25">
      <c r="C28" s="20" t="s">
        <v>174</v>
      </c>
      <c r="F28" s="26"/>
      <c r="G28" s="27"/>
      <c r="H28" s="27"/>
      <c r="I28" s="101">
        <v>-2828</v>
      </c>
      <c r="J28" s="27"/>
      <c r="K28" s="101">
        <f>-2266-190</f>
        <v>-2456</v>
      </c>
      <c r="O28" s="26"/>
      <c r="P28" s="27"/>
      <c r="Q28" s="27"/>
    </row>
    <row r="29" spans="3:17" ht="14.25">
      <c r="C29" s="20" t="s">
        <v>175</v>
      </c>
      <c r="F29" s="26"/>
      <c r="G29" s="27"/>
      <c r="H29" s="27"/>
      <c r="I29" s="101">
        <v>-2651</v>
      </c>
      <c r="J29" s="27"/>
      <c r="K29" s="101">
        <v>16611</v>
      </c>
      <c r="O29" s="26"/>
      <c r="P29" s="27"/>
      <c r="Q29" s="27"/>
    </row>
    <row r="30" spans="3:17" ht="14.25">
      <c r="C30" s="20" t="s">
        <v>176</v>
      </c>
      <c r="F30" s="26"/>
      <c r="G30" s="27"/>
      <c r="H30" s="27"/>
      <c r="I30" s="101">
        <v>-405</v>
      </c>
      <c r="J30" s="27"/>
      <c r="K30" s="101">
        <v>-244</v>
      </c>
      <c r="O30" s="26"/>
      <c r="P30" s="27"/>
      <c r="Q30" s="27"/>
    </row>
    <row r="31" spans="3:17" ht="14.25">
      <c r="C31" s="20" t="s">
        <v>177</v>
      </c>
      <c r="F31" s="26"/>
      <c r="G31" s="27"/>
      <c r="H31" s="27"/>
      <c r="I31" s="101">
        <v>-871</v>
      </c>
      <c r="J31" s="27"/>
      <c r="K31" s="101">
        <v>-1030</v>
      </c>
      <c r="O31" s="26"/>
      <c r="P31" s="27"/>
      <c r="Q31" s="27"/>
    </row>
    <row r="32" spans="6:17" ht="15" thickBot="1">
      <c r="F32" s="26"/>
      <c r="G32" s="27"/>
      <c r="H32" s="27"/>
      <c r="I32" s="102"/>
      <c r="J32" s="27"/>
      <c r="K32" s="111"/>
      <c r="O32" s="26"/>
      <c r="P32" s="27"/>
      <c r="Q32" s="27"/>
    </row>
    <row r="33" spans="6:18" ht="14.25">
      <c r="F33" s="26"/>
      <c r="G33" s="27"/>
      <c r="H33" s="27"/>
      <c r="I33" s="101"/>
      <c r="J33" s="27"/>
      <c r="O33" s="26"/>
      <c r="P33" s="26"/>
      <c r="Q33" s="26"/>
      <c r="R33" s="26"/>
    </row>
    <row r="34" spans="2:17" ht="14.25">
      <c r="B34" s="20" t="s">
        <v>74</v>
      </c>
      <c r="F34" s="26"/>
      <c r="G34" s="26"/>
      <c r="H34" s="26"/>
      <c r="I34" s="26">
        <f>SUM(I25:I33)</f>
        <v>-6318</v>
      </c>
      <c r="J34" s="26"/>
      <c r="K34" s="26">
        <f>SUM(K25:K33)</f>
        <v>15979</v>
      </c>
      <c r="O34" s="26"/>
      <c r="P34" s="27"/>
      <c r="Q34" s="27"/>
    </row>
    <row r="35" spans="6:17" ht="15" thickBot="1">
      <c r="F35" s="26"/>
      <c r="G35" s="27"/>
      <c r="H35" s="27"/>
      <c r="I35" s="102"/>
      <c r="J35" s="27"/>
      <c r="K35" s="111"/>
      <c r="O35" s="26"/>
      <c r="P35" s="27"/>
      <c r="Q35" s="27"/>
    </row>
    <row r="36" spans="6:10" ht="14.25">
      <c r="F36" s="26"/>
      <c r="G36" s="27"/>
      <c r="H36" s="27"/>
      <c r="I36" s="101"/>
      <c r="J36" s="27"/>
    </row>
    <row r="37" spans="2:17" ht="15">
      <c r="B37" s="21" t="s">
        <v>178</v>
      </c>
      <c r="F37" s="26"/>
      <c r="G37" s="27"/>
      <c r="H37" s="27"/>
      <c r="I37" s="101"/>
      <c r="J37" s="27"/>
      <c r="K37" s="21"/>
      <c r="O37" s="26"/>
      <c r="P37" s="27"/>
      <c r="Q37" s="27"/>
    </row>
    <row r="38" spans="6:17" ht="14.25">
      <c r="F38" s="26"/>
      <c r="G38" s="27"/>
      <c r="H38" s="27"/>
      <c r="I38" s="101"/>
      <c r="J38" s="27"/>
      <c r="O38" s="26"/>
      <c r="P38" s="27"/>
      <c r="Q38" s="27"/>
    </row>
    <row r="39" spans="2:17" ht="14.25">
      <c r="B39" s="20" t="s">
        <v>60</v>
      </c>
      <c r="F39" s="26"/>
      <c r="G39" s="27"/>
      <c r="H39" s="27"/>
      <c r="I39" s="101">
        <v>-1434</v>
      </c>
      <c r="J39" s="27"/>
      <c r="K39" s="101">
        <v>-19240</v>
      </c>
      <c r="O39" s="26"/>
      <c r="P39" s="26"/>
      <c r="Q39" s="26"/>
    </row>
    <row r="40" spans="2:17" ht="14.25">
      <c r="B40" s="20" t="s">
        <v>75</v>
      </c>
      <c r="F40" s="26"/>
      <c r="G40" s="27"/>
      <c r="H40" s="27"/>
      <c r="I40" s="101">
        <v>9</v>
      </c>
      <c r="J40" s="27"/>
      <c r="K40" s="101">
        <f>248+26+556</f>
        <v>830</v>
      </c>
      <c r="O40" s="26"/>
      <c r="P40" s="27"/>
      <c r="Q40" s="27"/>
    </row>
    <row r="41" spans="2:17" ht="14.25">
      <c r="B41" s="20" t="s">
        <v>180</v>
      </c>
      <c r="F41" s="26"/>
      <c r="G41" s="27"/>
      <c r="H41" s="27"/>
      <c r="I41" s="101">
        <v>193</v>
      </c>
      <c r="J41" s="27"/>
      <c r="K41" s="101">
        <v>263</v>
      </c>
      <c r="O41" s="26"/>
      <c r="P41" s="27"/>
      <c r="Q41" s="27"/>
    </row>
    <row r="42" spans="6:17" ht="15" thickBot="1">
      <c r="F42" s="26"/>
      <c r="G42" s="27"/>
      <c r="H42" s="27"/>
      <c r="I42" s="102"/>
      <c r="J42" s="27"/>
      <c r="K42" s="111"/>
      <c r="O42" s="26"/>
      <c r="P42" s="27"/>
      <c r="Q42" s="27"/>
    </row>
    <row r="43" spans="6:17" ht="14.25">
      <c r="F43" s="26"/>
      <c r="G43" s="27"/>
      <c r="H43" s="27"/>
      <c r="I43" s="101"/>
      <c r="J43" s="27"/>
      <c r="O43" s="26"/>
      <c r="P43" s="27"/>
      <c r="Q43" s="27"/>
    </row>
    <row r="44" spans="2:17" ht="14.25">
      <c r="B44" s="20" t="s">
        <v>76</v>
      </c>
      <c r="F44" s="26"/>
      <c r="G44" s="27"/>
      <c r="H44" s="27"/>
      <c r="I44" s="101">
        <f>SUM(I39:I41)</f>
        <v>-1232</v>
      </c>
      <c r="J44" s="27"/>
      <c r="K44" s="101">
        <f>SUM(K39:K41)</f>
        <v>-18147</v>
      </c>
      <c r="L44" s="29"/>
      <c r="O44" s="26"/>
      <c r="P44" s="27"/>
      <c r="Q44" s="27"/>
    </row>
    <row r="45" spans="6:17" ht="15" thickBot="1">
      <c r="F45" s="26"/>
      <c r="G45" s="27"/>
      <c r="H45" s="27"/>
      <c r="I45" s="102"/>
      <c r="J45" s="27"/>
      <c r="K45" s="111"/>
      <c r="O45" s="26"/>
      <c r="P45" s="26"/>
      <c r="Q45" s="26"/>
    </row>
    <row r="46" spans="2:10" ht="15">
      <c r="B46" s="21" t="s">
        <v>181</v>
      </c>
      <c r="C46" s="29"/>
      <c r="F46" s="26"/>
      <c r="G46" s="27"/>
      <c r="H46" s="27"/>
      <c r="I46" s="101"/>
      <c r="J46" s="27"/>
    </row>
    <row r="47" spans="2:10" ht="15">
      <c r="B47" s="21"/>
      <c r="C47" s="29"/>
      <c r="F47" s="26"/>
      <c r="G47" s="27"/>
      <c r="H47" s="27"/>
      <c r="I47" s="101"/>
      <c r="J47" s="27"/>
    </row>
    <row r="48" spans="2:11" ht="14.25" hidden="1">
      <c r="B48" s="20" t="s">
        <v>179</v>
      </c>
      <c r="F48" s="26"/>
      <c r="G48" s="26"/>
      <c r="H48" s="26"/>
      <c r="I48" s="101">
        <v>0</v>
      </c>
      <c r="J48" s="28"/>
      <c r="K48" s="33"/>
    </row>
    <row r="49" spans="2:17" ht="14.25">
      <c r="B49" s="20" t="s">
        <v>77</v>
      </c>
      <c r="F49" s="26"/>
      <c r="G49" s="27"/>
      <c r="H49" s="27"/>
      <c r="I49" s="101">
        <v>-1334</v>
      </c>
      <c r="J49" s="27"/>
      <c r="K49" s="101">
        <f>14821-13226</f>
        <v>1595</v>
      </c>
      <c r="O49" s="26"/>
      <c r="P49" s="27"/>
      <c r="Q49" s="27"/>
    </row>
    <row r="50" spans="6:17" ht="15" thickBot="1">
      <c r="F50" s="26"/>
      <c r="G50" s="27"/>
      <c r="H50" s="27"/>
      <c r="I50" s="102"/>
      <c r="J50" s="27"/>
      <c r="K50" s="102"/>
      <c r="O50" s="26"/>
      <c r="P50" s="27"/>
      <c r="Q50" s="27"/>
    </row>
    <row r="51" spans="6:17" ht="14.25">
      <c r="F51" s="26"/>
      <c r="G51" s="27"/>
      <c r="H51" s="27"/>
      <c r="I51" s="101"/>
      <c r="J51" s="27"/>
      <c r="O51" s="26"/>
      <c r="P51" s="27"/>
      <c r="Q51" s="27"/>
    </row>
    <row r="52" spans="2:17" ht="14.25">
      <c r="B52" s="20" t="s">
        <v>78</v>
      </c>
      <c r="F52" s="26"/>
      <c r="G52" s="27"/>
      <c r="H52" s="27"/>
      <c r="I52" s="101">
        <f>SUM(I49:I51)</f>
        <v>-1334</v>
      </c>
      <c r="J52" s="27"/>
      <c r="K52" s="101">
        <f>SUM(K49:K51)</f>
        <v>1595</v>
      </c>
      <c r="O52" s="26"/>
      <c r="P52" s="27"/>
      <c r="Q52" s="27"/>
    </row>
    <row r="53" spans="6:17" ht="15" thickBot="1">
      <c r="F53" s="26"/>
      <c r="G53" s="27"/>
      <c r="H53" s="27"/>
      <c r="I53" s="102"/>
      <c r="J53" s="27"/>
      <c r="K53" s="111"/>
      <c r="O53" s="26"/>
      <c r="P53" s="27"/>
      <c r="Q53" s="27"/>
    </row>
    <row r="54" spans="6:17" ht="14.25">
      <c r="F54" s="26"/>
      <c r="G54" s="27"/>
      <c r="H54" s="27"/>
      <c r="I54" s="101"/>
      <c r="J54" s="27"/>
      <c r="O54" s="26"/>
      <c r="P54" s="27"/>
      <c r="Q54" s="27"/>
    </row>
    <row r="55" spans="6:17" ht="14.25">
      <c r="F55" s="26"/>
      <c r="G55" s="27"/>
      <c r="H55" s="27"/>
      <c r="I55" s="101"/>
      <c r="J55" s="27"/>
      <c r="O55" s="26"/>
      <c r="P55" s="27"/>
      <c r="Q55" s="27"/>
    </row>
    <row r="56" spans="2:18" ht="14.25">
      <c r="B56" s="20" t="s">
        <v>182</v>
      </c>
      <c r="F56" s="26"/>
      <c r="G56" s="26"/>
      <c r="H56" s="26"/>
      <c r="I56" s="26">
        <f>I34+I44+I52</f>
        <v>-8884</v>
      </c>
      <c r="J56" s="26"/>
      <c r="K56" s="26">
        <f>K34+K44+K52</f>
        <v>-573</v>
      </c>
      <c r="O56" s="26"/>
      <c r="P56" s="26"/>
      <c r="Q56" s="26"/>
      <c r="R56" s="26"/>
    </row>
    <row r="57" spans="6:17" ht="14.25">
      <c r="F57" s="30"/>
      <c r="G57" s="31"/>
      <c r="H57" s="31"/>
      <c r="I57" s="101"/>
      <c r="J57" s="31"/>
      <c r="O57" s="30"/>
      <c r="P57" s="31"/>
      <c r="Q57" s="31"/>
    </row>
    <row r="58" spans="2:17" ht="14.25">
      <c r="B58" s="20" t="s">
        <v>261</v>
      </c>
      <c r="F58" s="32"/>
      <c r="G58" s="33"/>
      <c r="H58" s="33"/>
      <c r="I58" s="101">
        <v>39495</v>
      </c>
      <c r="J58" s="33"/>
      <c r="K58" s="101">
        <v>52045</v>
      </c>
      <c r="O58" s="32"/>
      <c r="P58" s="33"/>
      <c r="Q58" s="33"/>
    </row>
    <row r="59" spans="6:17" ht="15" thickBot="1">
      <c r="F59" s="32"/>
      <c r="G59" s="33"/>
      <c r="H59" s="33"/>
      <c r="I59" s="102"/>
      <c r="J59" s="33"/>
      <c r="K59" s="111"/>
      <c r="O59" s="32"/>
      <c r="P59" s="33"/>
      <c r="Q59" s="33"/>
    </row>
    <row r="60" ht="14.25">
      <c r="J60" s="31"/>
    </row>
    <row r="61" spans="2:18" ht="14.25">
      <c r="B61" s="20" t="s">
        <v>262</v>
      </c>
      <c r="F61" s="30"/>
      <c r="G61" s="31"/>
      <c r="H61" s="31"/>
      <c r="I61" s="26">
        <f>SUM(I56:I58)</f>
        <v>30611</v>
      </c>
      <c r="J61" s="31"/>
      <c r="K61" s="26">
        <f>SUM(K56:K58)</f>
        <v>51472</v>
      </c>
      <c r="O61" s="30"/>
      <c r="P61" s="31"/>
      <c r="Q61" s="31"/>
      <c r="R61" s="26"/>
    </row>
    <row r="62" spans="6:18" ht="15" thickBot="1">
      <c r="F62" s="30"/>
      <c r="G62" s="31"/>
      <c r="H62" s="31"/>
      <c r="I62" s="103"/>
      <c r="J62" s="31"/>
      <c r="K62" s="111"/>
      <c r="O62" s="30"/>
      <c r="P62" s="31"/>
      <c r="Q62" s="31"/>
      <c r="R62" s="26"/>
    </row>
    <row r="63" spans="6:18" ht="15">
      <c r="F63" s="30"/>
      <c r="G63" s="31"/>
      <c r="H63" s="31"/>
      <c r="I63" s="159"/>
      <c r="J63" s="31"/>
      <c r="O63" s="30"/>
      <c r="P63" s="31"/>
      <c r="Q63" s="31"/>
      <c r="R63" s="26"/>
    </row>
    <row r="64" spans="2:18" ht="14.25" hidden="1">
      <c r="B64" s="20" t="s">
        <v>183</v>
      </c>
      <c r="F64" s="34"/>
      <c r="G64" s="35"/>
      <c r="H64" s="35"/>
      <c r="I64" s="26"/>
      <c r="J64" s="35"/>
      <c r="K64" s="20" t="s">
        <v>183</v>
      </c>
      <c r="O64" s="34"/>
      <c r="P64" s="35"/>
      <c r="Q64" s="35"/>
      <c r="R64" s="26"/>
    </row>
    <row r="65" spans="2:18" ht="14.25" hidden="1">
      <c r="B65" s="20" t="s">
        <v>184</v>
      </c>
      <c r="F65" s="30"/>
      <c r="G65" s="31"/>
      <c r="H65" s="31"/>
      <c r="I65" s="26"/>
      <c r="J65" s="31"/>
      <c r="K65" s="20" t="s">
        <v>184</v>
      </c>
      <c r="O65" s="30"/>
      <c r="P65" s="31"/>
      <c r="Q65" s="31"/>
      <c r="R65" s="26"/>
    </row>
    <row r="66" spans="6:17" ht="14.25">
      <c r="F66" s="32"/>
      <c r="G66" s="33"/>
      <c r="H66" s="33"/>
      <c r="I66" s="41"/>
      <c r="J66" s="33"/>
      <c r="O66" s="32"/>
      <c r="P66" s="33"/>
      <c r="Q66" s="33"/>
    </row>
    <row r="67" spans="2:17" ht="15">
      <c r="B67" s="21" t="s">
        <v>79</v>
      </c>
      <c r="F67" s="32"/>
      <c r="G67" s="33"/>
      <c r="H67" s="33"/>
      <c r="I67" s="101"/>
      <c r="J67" s="33"/>
      <c r="K67" s="21"/>
      <c r="O67" s="32"/>
      <c r="P67" s="33"/>
      <c r="Q67" s="33"/>
    </row>
    <row r="68" spans="2:17" ht="15">
      <c r="B68" s="21" t="s">
        <v>52</v>
      </c>
      <c r="F68" s="26"/>
      <c r="G68" s="27"/>
      <c r="H68" s="27"/>
      <c r="I68" s="101"/>
      <c r="J68" s="27"/>
      <c r="K68" s="21"/>
      <c r="O68" s="26"/>
      <c r="P68" s="27"/>
      <c r="Q68" s="27"/>
    </row>
    <row r="69" spans="6:17" ht="14.25">
      <c r="F69" s="26"/>
      <c r="G69" s="27"/>
      <c r="H69" s="27"/>
      <c r="I69" s="101"/>
      <c r="J69" s="27"/>
      <c r="O69" s="26"/>
      <c r="P69" s="27"/>
      <c r="Q69" s="27"/>
    </row>
    <row r="70" spans="6:17" ht="14.25">
      <c r="F70" s="26"/>
      <c r="G70" s="27"/>
      <c r="H70" s="27"/>
      <c r="I70" s="101"/>
      <c r="J70" s="27"/>
      <c r="O70" s="26"/>
      <c r="P70" s="27"/>
      <c r="Q70" s="27"/>
    </row>
    <row r="71" spans="6:17" ht="14.25">
      <c r="F71" s="26"/>
      <c r="G71" s="27"/>
      <c r="H71" s="27"/>
      <c r="I71" s="101"/>
      <c r="J71" s="27"/>
      <c r="O71" s="26"/>
      <c r="P71" s="27"/>
      <c r="Q71" s="27"/>
    </row>
    <row r="72" spans="6:17" ht="14.25">
      <c r="F72" s="26"/>
      <c r="G72" s="27"/>
      <c r="H72" s="27"/>
      <c r="I72" s="101"/>
      <c r="J72" s="27"/>
      <c r="O72" s="26"/>
      <c r="P72" s="26"/>
      <c r="Q72" s="26"/>
    </row>
    <row r="73" spans="6:17" ht="14.25">
      <c r="F73" s="26"/>
      <c r="G73" s="27"/>
      <c r="H73" s="27"/>
      <c r="I73" s="101"/>
      <c r="J73" s="27"/>
      <c r="O73" s="32"/>
      <c r="P73" s="31"/>
      <c r="Q73" s="31"/>
    </row>
    <row r="74" spans="6:17" ht="14.25">
      <c r="F74" s="26"/>
      <c r="G74" s="27"/>
      <c r="H74" s="27"/>
      <c r="I74" s="101"/>
      <c r="J74" s="27"/>
      <c r="O74" s="32"/>
      <c r="P74" s="31"/>
      <c r="Q74" s="31"/>
    </row>
    <row r="75" spans="6:17" ht="14.25">
      <c r="F75" s="26"/>
      <c r="G75" s="27"/>
      <c r="H75" s="27"/>
      <c r="I75" s="101"/>
      <c r="J75" s="27"/>
      <c r="O75" s="32"/>
      <c r="P75" s="31"/>
      <c r="Q75" s="31"/>
    </row>
    <row r="76" spans="6:17" ht="14.25">
      <c r="F76" s="26"/>
      <c r="G76" s="26"/>
      <c r="H76" s="26"/>
      <c r="I76" s="101"/>
      <c r="J76" s="27"/>
      <c r="O76" s="32"/>
      <c r="P76" s="31"/>
      <c r="Q76" s="31"/>
    </row>
    <row r="77" spans="6:17" ht="14.25">
      <c r="F77" s="32"/>
      <c r="G77" s="31"/>
      <c r="H77" s="31"/>
      <c r="I77" s="101"/>
      <c r="J77" s="31"/>
      <c r="O77" s="32"/>
      <c r="P77" s="31"/>
      <c r="Q77" s="31"/>
    </row>
    <row r="78" spans="6:17" ht="14.25">
      <c r="F78" s="32"/>
      <c r="G78" s="31"/>
      <c r="H78" s="31"/>
      <c r="I78" s="101"/>
      <c r="J78" s="31"/>
      <c r="N78" s="22"/>
      <c r="O78" s="32"/>
      <c r="P78" s="30"/>
      <c r="Q78" s="30"/>
    </row>
    <row r="79" spans="6:17" ht="14.25">
      <c r="F79" s="32"/>
      <c r="G79" s="31"/>
      <c r="H79" s="31"/>
      <c r="I79" s="101"/>
      <c r="J79" s="31"/>
      <c r="N79" s="22"/>
      <c r="O79" s="32"/>
      <c r="P79" s="30"/>
      <c r="Q79" s="30"/>
    </row>
    <row r="80" spans="6:17" ht="14.25">
      <c r="F80" s="32"/>
      <c r="G80" s="31"/>
      <c r="H80" s="31"/>
      <c r="I80" s="101"/>
      <c r="J80" s="31"/>
      <c r="O80" s="36"/>
      <c r="P80" s="37"/>
      <c r="Q80" s="37"/>
    </row>
    <row r="81" spans="6:17" ht="14.25">
      <c r="F81" s="32"/>
      <c r="G81" s="31"/>
      <c r="H81" s="31"/>
      <c r="I81" s="101"/>
      <c r="J81" s="31"/>
      <c r="O81" s="36"/>
      <c r="P81" s="39"/>
      <c r="Q81" s="39"/>
    </row>
    <row r="82" spans="5:18" ht="14.25">
      <c r="E82" s="22"/>
      <c r="F82" s="32"/>
      <c r="G82" s="30"/>
      <c r="H82" s="30"/>
      <c r="I82" s="101"/>
      <c r="J82" s="31"/>
      <c r="N82" s="22"/>
      <c r="O82" s="40"/>
      <c r="P82" s="40"/>
      <c r="Q82" s="40"/>
      <c r="R82" s="104"/>
    </row>
    <row r="83" spans="5:17" ht="14.25">
      <c r="E83" s="22"/>
      <c r="F83" s="32"/>
      <c r="G83" s="30"/>
      <c r="H83" s="30"/>
      <c r="I83" s="101"/>
      <c r="J83" s="31"/>
      <c r="O83" s="32"/>
      <c r="P83" s="33"/>
      <c r="Q83" s="33"/>
    </row>
    <row r="84" spans="6:17" ht="14.25">
      <c r="F84" s="36"/>
      <c r="G84" s="37"/>
      <c r="H84" s="37"/>
      <c r="I84" s="101"/>
      <c r="J84" s="38"/>
      <c r="N84" s="22"/>
      <c r="O84" s="32"/>
      <c r="P84" s="33"/>
      <c r="Q84" s="33"/>
    </row>
    <row r="85" spans="6:17" ht="14.25">
      <c r="F85" s="36"/>
      <c r="G85" s="39"/>
      <c r="H85" s="39"/>
      <c r="I85" s="101"/>
      <c r="J85" s="39"/>
      <c r="N85" s="22"/>
      <c r="O85" s="36"/>
      <c r="P85" s="36"/>
      <c r="Q85" s="36"/>
    </row>
    <row r="86" spans="5:17" ht="14.25">
      <c r="E86" s="22"/>
      <c r="F86" s="40"/>
      <c r="G86" s="40"/>
      <c r="H86" s="40"/>
      <c r="I86" s="104"/>
      <c r="J86" s="40"/>
      <c r="N86" s="22"/>
      <c r="O86" s="32"/>
      <c r="P86" s="33"/>
      <c r="Q86" s="33"/>
    </row>
    <row r="87" spans="6:17" ht="14.25">
      <c r="F87" s="32"/>
      <c r="G87" s="33"/>
      <c r="H87" s="33"/>
      <c r="I87" s="101"/>
      <c r="J87" s="33"/>
      <c r="N87" s="22"/>
      <c r="O87" s="32"/>
      <c r="P87" s="33"/>
      <c r="Q87" s="33"/>
    </row>
    <row r="88" spans="5:17" ht="14.25">
      <c r="E88" s="22"/>
      <c r="F88" s="32"/>
      <c r="G88" s="33"/>
      <c r="H88" s="33"/>
      <c r="I88" s="101"/>
      <c r="J88" s="33"/>
      <c r="N88" s="22"/>
      <c r="O88" s="32"/>
      <c r="P88" s="33"/>
      <c r="Q88" s="33"/>
    </row>
    <row r="89" spans="5:17" ht="14.25">
      <c r="E89" s="22"/>
      <c r="F89" s="36"/>
      <c r="G89" s="36"/>
      <c r="H89" s="36"/>
      <c r="I89" s="101"/>
      <c r="J89" s="36"/>
      <c r="N89" s="22"/>
      <c r="O89" s="32"/>
      <c r="P89" s="33"/>
      <c r="Q89" s="33"/>
    </row>
    <row r="90" spans="5:17" ht="14.25">
      <c r="E90" s="22"/>
      <c r="F90" s="32"/>
      <c r="G90" s="33"/>
      <c r="H90" s="33"/>
      <c r="I90" s="101"/>
      <c r="J90" s="33"/>
      <c r="N90" s="22"/>
      <c r="O90" s="32"/>
      <c r="P90" s="33"/>
      <c r="Q90" s="33"/>
    </row>
    <row r="91" spans="5:17" ht="14.25">
      <c r="E91" s="22"/>
      <c r="F91" s="32"/>
      <c r="G91" s="33"/>
      <c r="H91" s="33"/>
      <c r="I91" s="101"/>
      <c r="J91" s="33"/>
      <c r="N91" s="22"/>
      <c r="O91" s="32"/>
      <c r="P91" s="33"/>
      <c r="Q91" s="33"/>
    </row>
    <row r="92" spans="5:17" ht="14.25">
      <c r="E92" s="22"/>
      <c r="F92" s="32"/>
      <c r="G92" s="33"/>
      <c r="H92" s="33"/>
      <c r="I92" s="101"/>
      <c r="J92" s="33"/>
      <c r="N92" s="22"/>
      <c r="O92" s="32"/>
      <c r="P92" s="33"/>
      <c r="Q92" s="33"/>
    </row>
    <row r="93" spans="5:17" ht="14.25">
      <c r="E93" s="22"/>
      <c r="F93" s="32"/>
      <c r="G93" s="33"/>
      <c r="H93" s="33"/>
      <c r="I93" s="101"/>
      <c r="J93" s="33"/>
      <c r="N93" s="22"/>
      <c r="O93" s="32"/>
      <c r="P93" s="33"/>
      <c r="Q93" s="33"/>
    </row>
    <row r="94" spans="5:17" ht="14.25">
      <c r="E94" s="22"/>
      <c r="F94" s="32"/>
      <c r="G94" s="33"/>
      <c r="H94" s="33"/>
      <c r="I94" s="101"/>
      <c r="J94" s="33"/>
      <c r="N94" s="22"/>
      <c r="O94" s="36"/>
      <c r="P94" s="39"/>
      <c r="Q94" s="39"/>
    </row>
    <row r="95" spans="5:17" ht="14.25">
      <c r="E95" s="22"/>
      <c r="F95" s="32"/>
      <c r="G95" s="33"/>
      <c r="H95" s="33"/>
      <c r="I95" s="101"/>
      <c r="J95" s="33"/>
      <c r="N95" s="22"/>
      <c r="O95" s="36"/>
      <c r="P95" s="39"/>
      <c r="Q95" s="39"/>
    </row>
    <row r="96" spans="5:17" ht="14.25">
      <c r="E96" s="22"/>
      <c r="F96" s="32"/>
      <c r="G96" s="33"/>
      <c r="H96" s="33"/>
      <c r="I96" s="101"/>
      <c r="J96" s="33"/>
      <c r="N96" s="22"/>
      <c r="O96" s="36"/>
      <c r="P96" s="39"/>
      <c r="Q96" s="39"/>
    </row>
    <row r="97" spans="5:17" ht="14.25">
      <c r="E97" s="22"/>
      <c r="F97" s="32"/>
      <c r="G97" s="33"/>
      <c r="H97" s="33"/>
      <c r="I97" s="101"/>
      <c r="J97" s="33"/>
      <c r="N97" s="22"/>
      <c r="O97" s="36"/>
      <c r="P97" s="39"/>
      <c r="Q97" s="39"/>
    </row>
    <row r="98" spans="5:17" ht="14.25">
      <c r="E98" s="22"/>
      <c r="F98" s="36"/>
      <c r="G98" s="39"/>
      <c r="H98" s="39"/>
      <c r="I98" s="101"/>
      <c r="J98" s="39"/>
      <c r="N98" s="22"/>
      <c r="O98" s="36"/>
      <c r="P98" s="39"/>
      <c r="Q98" s="39"/>
    </row>
    <row r="99" spans="5:17" ht="14.25">
      <c r="E99" s="22"/>
      <c r="F99" s="36"/>
      <c r="G99" s="39"/>
      <c r="H99" s="39"/>
      <c r="I99" s="101"/>
      <c r="J99" s="39"/>
      <c r="N99" s="22"/>
      <c r="O99" s="36"/>
      <c r="P99" s="39"/>
      <c r="Q99" s="39"/>
    </row>
    <row r="100" spans="5:17" ht="14.25">
      <c r="E100" s="22"/>
      <c r="F100" s="36"/>
      <c r="G100" s="39"/>
      <c r="H100" s="39"/>
      <c r="I100" s="101"/>
      <c r="J100" s="39"/>
      <c r="N100" s="22"/>
      <c r="O100" s="36"/>
      <c r="P100" s="39"/>
      <c r="Q100" s="39"/>
    </row>
    <row r="101" spans="5:17" ht="14.25">
      <c r="E101" s="22"/>
      <c r="F101" s="36"/>
      <c r="G101" s="39"/>
      <c r="H101" s="39"/>
      <c r="I101" s="101"/>
      <c r="J101" s="39"/>
      <c r="N101" s="22"/>
      <c r="O101" s="32"/>
      <c r="P101" s="33"/>
      <c r="Q101" s="33"/>
    </row>
    <row r="102" spans="5:17" ht="14.25">
      <c r="E102" s="22"/>
      <c r="F102" s="36"/>
      <c r="G102" s="39"/>
      <c r="H102" s="39"/>
      <c r="I102" s="101"/>
      <c r="J102" s="39"/>
      <c r="L102" s="129"/>
      <c r="M102" s="33"/>
      <c r="N102" s="32"/>
      <c r="O102" s="32"/>
      <c r="P102" s="33"/>
      <c r="Q102" s="33"/>
    </row>
    <row r="103" spans="5:17" ht="14.25">
      <c r="E103" s="22"/>
      <c r="F103" s="36"/>
      <c r="G103" s="39"/>
      <c r="H103" s="39"/>
      <c r="I103" s="101"/>
      <c r="J103" s="39"/>
      <c r="L103" s="33"/>
      <c r="M103" s="33"/>
      <c r="N103" s="32"/>
      <c r="O103" s="32"/>
      <c r="P103" s="33"/>
      <c r="Q103" s="33"/>
    </row>
    <row r="104" spans="5:17" ht="14.25">
      <c r="E104" s="22"/>
      <c r="F104" s="36"/>
      <c r="G104" s="39"/>
      <c r="H104" s="39"/>
      <c r="I104" s="101"/>
      <c r="J104" s="39"/>
      <c r="L104" s="33"/>
      <c r="M104" s="33"/>
      <c r="N104" s="33"/>
      <c r="O104" s="101"/>
      <c r="P104" s="33"/>
      <c r="Q104" s="33"/>
    </row>
    <row r="105" spans="5:17" ht="14.25">
      <c r="E105" s="22"/>
      <c r="F105" s="32"/>
      <c r="G105" s="33"/>
      <c r="H105" s="33"/>
      <c r="I105" s="101"/>
      <c r="J105" s="33"/>
      <c r="L105" s="33"/>
      <c r="M105" s="33"/>
      <c r="N105" s="33"/>
      <c r="O105" s="101"/>
      <c r="P105" s="33"/>
      <c r="Q105" s="33"/>
    </row>
    <row r="106" spans="3:17" ht="14.25">
      <c r="C106" s="129"/>
      <c r="D106" s="33"/>
      <c r="E106" s="32"/>
      <c r="F106" s="32"/>
      <c r="G106" s="33"/>
      <c r="H106" s="33"/>
      <c r="I106" s="101"/>
      <c r="J106" s="33"/>
      <c r="L106" s="33"/>
      <c r="M106" s="33"/>
      <c r="N106" s="33"/>
      <c r="O106" s="101"/>
      <c r="P106" s="33"/>
      <c r="Q106" s="33"/>
    </row>
    <row r="107" spans="3:17" ht="14.25">
      <c r="C107" s="33"/>
      <c r="D107" s="33"/>
      <c r="E107" s="32"/>
      <c r="F107" s="32"/>
      <c r="G107" s="33"/>
      <c r="H107" s="33"/>
      <c r="I107" s="101"/>
      <c r="J107" s="33"/>
      <c r="L107" s="33"/>
      <c r="M107" s="33"/>
      <c r="N107" s="33"/>
      <c r="O107" s="101"/>
      <c r="P107" s="33"/>
      <c r="Q107" s="33"/>
    </row>
    <row r="108" spans="3:17" ht="14.25">
      <c r="C108" s="33"/>
      <c r="D108" s="33"/>
      <c r="E108" s="33"/>
      <c r="F108" s="101"/>
      <c r="G108" s="33"/>
      <c r="H108" s="33"/>
      <c r="I108" s="101"/>
      <c r="J108" s="33"/>
      <c r="L108" s="33"/>
      <c r="M108" s="33"/>
      <c r="N108" s="33"/>
      <c r="O108" s="101"/>
      <c r="P108" s="33"/>
      <c r="Q108" s="33"/>
    </row>
    <row r="109" spans="3:17" ht="14.25">
      <c r="C109" s="33"/>
      <c r="D109" s="33"/>
      <c r="E109" s="33"/>
      <c r="F109" s="101"/>
      <c r="G109" s="33"/>
      <c r="H109" s="33"/>
      <c r="I109" s="101"/>
      <c r="J109" s="33"/>
      <c r="L109" s="33"/>
      <c r="M109" s="33"/>
      <c r="N109" s="33"/>
      <c r="O109" s="32"/>
      <c r="P109" s="33"/>
      <c r="Q109" s="33"/>
    </row>
    <row r="110" spans="3:17" ht="14.25">
      <c r="C110" s="33"/>
      <c r="D110" s="33"/>
      <c r="E110" s="33"/>
      <c r="F110" s="101"/>
      <c r="G110" s="33"/>
      <c r="H110" s="33"/>
      <c r="I110" s="101"/>
      <c r="J110" s="33"/>
      <c r="O110" s="32"/>
      <c r="P110" s="33"/>
      <c r="Q110" s="33"/>
    </row>
    <row r="111" spans="3:17" ht="14.25">
      <c r="C111" s="33"/>
      <c r="D111" s="33"/>
      <c r="E111" s="33"/>
      <c r="F111" s="101"/>
      <c r="G111" s="33"/>
      <c r="H111" s="33"/>
      <c r="I111" s="101"/>
      <c r="J111" s="33"/>
      <c r="O111" s="32"/>
      <c r="P111" s="33"/>
      <c r="Q111" s="33"/>
    </row>
    <row r="112" spans="3:17" ht="14.25">
      <c r="C112" s="33"/>
      <c r="D112" s="33"/>
      <c r="E112" s="33"/>
      <c r="F112" s="101"/>
      <c r="G112" s="33"/>
      <c r="H112" s="33"/>
      <c r="I112" s="101"/>
      <c r="J112" s="33"/>
      <c r="O112" s="32"/>
      <c r="P112" s="33"/>
      <c r="Q112" s="33"/>
    </row>
    <row r="113" spans="3:17" ht="14.25">
      <c r="C113" s="33"/>
      <c r="D113" s="33"/>
      <c r="E113" s="33"/>
      <c r="F113" s="32"/>
      <c r="G113" s="33"/>
      <c r="H113" s="33"/>
      <c r="I113" s="101"/>
      <c r="J113" s="33"/>
      <c r="O113" s="32"/>
      <c r="P113" s="33"/>
      <c r="Q113" s="33"/>
    </row>
    <row r="114" spans="6:17" ht="14.25">
      <c r="F114" s="32"/>
      <c r="G114" s="33"/>
      <c r="H114" s="33"/>
      <c r="I114" s="101"/>
      <c r="J114" s="33"/>
      <c r="O114" s="32"/>
      <c r="P114" s="33"/>
      <c r="Q114" s="33"/>
    </row>
    <row r="115" spans="6:10" ht="14.25">
      <c r="F115" s="32"/>
      <c r="G115" s="33"/>
      <c r="H115" s="33"/>
      <c r="I115" s="101"/>
      <c r="J115" s="33"/>
    </row>
    <row r="116" spans="6:10" ht="14.25">
      <c r="F116" s="32"/>
      <c r="G116" s="33"/>
      <c r="H116" s="33"/>
      <c r="I116" s="101"/>
      <c r="J116" s="33"/>
    </row>
    <row r="117" spans="6:10" ht="14.25">
      <c r="F117" s="32"/>
      <c r="G117" s="33"/>
      <c r="H117" s="33"/>
      <c r="I117" s="101"/>
      <c r="J117" s="33"/>
    </row>
    <row r="118" spans="6:10" ht="14.25">
      <c r="F118" s="32"/>
      <c r="G118" s="33"/>
      <c r="H118" s="33"/>
      <c r="I118" s="101"/>
      <c r="J118" s="33"/>
    </row>
  </sheetData>
  <printOptions/>
  <pageMargins left="0.83" right="0.24" top="0.7" bottom="0.17" header="0.5" footer="0.24"/>
  <pageSetup horizontalDpi="600" verticalDpi="600" orientation="portrait" scale="70" r:id="rId3"/>
  <legacyDrawing r:id="rId2"/>
</worksheet>
</file>

<file path=xl/worksheets/sheet5.xml><?xml version="1.0" encoding="utf-8"?>
<worksheet xmlns="http://schemas.openxmlformats.org/spreadsheetml/2006/main" xmlns:r="http://schemas.openxmlformats.org/officeDocument/2006/relationships">
  <dimension ref="A1:L556"/>
  <sheetViews>
    <sheetView showGridLines="0" tabSelected="1" zoomScale="75" zoomScaleNormal="75" workbookViewId="0" topLeftCell="A176">
      <selection activeCell="B181" sqref="B181:H181"/>
    </sheetView>
  </sheetViews>
  <sheetFormatPr defaultColWidth="9.140625" defaultRowHeight="12.75"/>
  <cols>
    <col min="1" max="1" width="4.57421875" style="44" customWidth="1"/>
    <col min="2" max="2" width="51.28125" style="44" customWidth="1"/>
    <col min="3" max="3" width="5.28125" style="44" customWidth="1"/>
    <col min="4" max="4" width="4.140625" style="44" customWidth="1"/>
    <col min="5" max="6" width="16.57421875" style="44" customWidth="1"/>
    <col min="7" max="7" width="17.28125" style="44" customWidth="1"/>
    <col min="8" max="8" width="14.8515625" style="44" customWidth="1"/>
    <col min="9" max="9" width="15.57421875" style="44" customWidth="1"/>
    <col min="10" max="10" width="16.57421875" style="44" customWidth="1"/>
    <col min="11" max="11" width="10.140625" style="44" customWidth="1"/>
    <col min="12" max="12" width="13.28125" style="44" customWidth="1"/>
    <col min="13" max="16384" width="9.140625" style="44" customWidth="1"/>
  </cols>
  <sheetData>
    <row r="1" ht="15.75">
      <c r="A1" s="43" t="s">
        <v>31</v>
      </c>
    </row>
    <row r="2" ht="15">
      <c r="A2" s="44" t="s">
        <v>189</v>
      </c>
    </row>
    <row r="3" ht="15">
      <c r="A3" s="44" t="s">
        <v>61</v>
      </c>
    </row>
    <row r="4" ht="15">
      <c r="A4" s="44" t="s">
        <v>190</v>
      </c>
    </row>
    <row r="8" spans="1:7" ht="15">
      <c r="A8" s="45" t="s">
        <v>191</v>
      </c>
      <c r="F8" s="60"/>
      <c r="G8" s="60"/>
    </row>
    <row r="10" spans="1:2" ht="15">
      <c r="A10" s="46" t="s">
        <v>192</v>
      </c>
      <c r="B10" s="45" t="s">
        <v>193</v>
      </c>
    </row>
    <row r="11" spans="1:2" ht="15.75" customHeight="1">
      <c r="A11" s="46"/>
      <c r="B11" s="45"/>
    </row>
    <row r="12" spans="1:8" ht="60" customHeight="1">
      <c r="A12" s="46"/>
      <c r="B12" s="171" t="s">
        <v>257</v>
      </c>
      <c r="C12" s="172"/>
      <c r="D12" s="172"/>
      <c r="E12" s="172"/>
      <c r="F12" s="172"/>
      <c r="G12" s="172"/>
      <c r="H12" s="172"/>
    </row>
    <row r="13" spans="1:2" ht="15">
      <c r="A13" s="46"/>
      <c r="B13" s="45"/>
    </row>
    <row r="14" spans="1:2" ht="15">
      <c r="A14" s="46"/>
      <c r="B14" s="45"/>
    </row>
    <row r="15" spans="1:9" ht="15">
      <c r="A15" s="46" t="s">
        <v>194</v>
      </c>
      <c r="B15" s="45" t="s">
        <v>195</v>
      </c>
      <c r="H15" s="173"/>
      <c r="I15" s="173"/>
    </row>
    <row r="16" spans="1:9" ht="15">
      <c r="A16" s="46"/>
      <c r="H16" s="47"/>
      <c r="I16" s="47"/>
    </row>
    <row r="17" spans="1:9" ht="15">
      <c r="A17" s="46"/>
      <c r="B17" s="171" t="s">
        <v>196</v>
      </c>
      <c r="C17" s="172"/>
      <c r="D17" s="172"/>
      <c r="E17" s="172"/>
      <c r="F17" s="172"/>
      <c r="G17" s="172"/>
      <c r="H17" s="172"/>
      <c r="I17" s="47"/>
    </row>
    <row r="18" spans="1:9" ht="15">
      <c r="A18" s="46"/>
      <c r="H18" s="47"/>
      <c r="I18" s="47"/>
    </row>
    <row r="19" spans="1:9" ht="15">
      <c r="A19" s="46"/>
      <c r="H19" s="47"/>
      <c r="I19" s="47"/>
    </row>
    <row r="20" spans="1:9" ht="15">
      <c r="A20" s="46" t="s">
        <v>197</v>
      </c>
      <c r="B20" s="45" t="s">
        <v>198</v>
      </c>
      <c r="H20" s="47"/>
      <c r="I20" s="47"/>
    </row>
    <row r="21" spans="1:9" ht="15">
      <c r="A21" s="46"/>
      <c r="B21" s="45"/>
      <c r="H21" s="47"/>
      <c r="I21" s="47"/>
    </row>
    <row r="22" spans="1:9" ht="15">
      <c r="A22" s="46"/>
      <c r="B22" s="171" t="s">
        <v>82</v>
      </c>
      <c r="C22" s="172"/>
      <c r="D22" s="172"/>
      <c r="E22" s="172"/>
      <c r="F22" s="172"/>
      <c r="G22" s="172"/>
      <c r="H22" s="172"/>
      <c r="I22" s="47"/>
    </row>
    <row r="23" spans="1:9" ht="15">
      <c r="A23" s="46"/>
      <c r="H23" s="47"/>
      <c r="I23" s="47"/>
    </row>
    <row r="24" spans="1:9" ht="15">
      <c r="A24" s="46"/>
      <c r="H24" s="47"/>
      <c r="I24" s="47"/>
    </row>
    <row r="25" spans="1:9" ht="15">
      <c r="A25" s="46" t="s">
        <v>199</v>
      </c>
      <c r="B25" s="132" t="s">
        <v>83</v>
      </c>
      <c r="C25" s="60"/>
      <c r="D25" s="60"/>
      <c r="E25" s="60"/>
      <c r="F25" s="60"/>
      <c r="G25" s="60"/>
      <c r="H25" s="133"/>
      <c r="I25" s="47"/>
    </row>
    <row r="26" spans="1:10" ht="15">
      <c r="A26" s="46"/>
      <c r="B26" s="134" t="s">
        <v>84</v>
      </c>
      <c r="C26" s="65"/>
      <c r="D26" s="65"/>
      <c r="E26" s="65"/>
      <c r="F26" s="65"/>
      <c r="G26" s="65"/>
      <c r="H26" s="64"/>
      <c r="I26" s="50"/>
      <c r="J26" s="49"/>
    </row>
    <row r="27" spans="1:9" ht="15">
      <c r="A27" s="46"/>
      <c r="B27" s="60"/>
      <c r="C27" s="60"/>
      <c r="D27" s="60"/>
      <c r="E27" s="60"/>
      <c r="F27" s="60"/>
      <c r="G27" s="60"/>
      <c r="H27" s="133"/>
      <c r="I27" s="47"/>
    </row>
    <row r="28" spans="1:9" ht="31.5" customHeight="1">
      <c r="A28" s="46"/>
      <c r="B28" s="164" t="s">
        <v>270</v>
      </c>
      <c r="C28" s="166"/>
      <c r="D28" s="166"/>
      <c r="E28" s="166"/>
      <c r="F28" s="166"/>
      <c r="G28" s="166"/>
      <c r="H28" s="166"/>
      <c r="I28" s="47"/>
    </row>
    <row r="29" spans="1:9" ht="15">
      <c r="A29" s="46"/>
      <c r="H29" s="47"/>
      <c r="I29" s="47"/>
    </row>
    <row r="30" spans="1:9" ht="15">
      <c r="A30" s="46"/>
      <c r="F30" s="135"/>
      <c r="G30" s="135"/>
      <c r="H30" s="47"/>
      <c r="I30" s="47"/>
    </row>
    <row r="31" spans="1:9" ht="15">
      <c r="A31" s="46" t="s">
        <v>200</v>
      </c>
      <c r="B31" s="45" t="s">
        <v>201</v>
      </c>
      <c r="H31" s="47"/>
      <c r="I31" s="47"/>
    </row>
    <row r="32" spans="1:9" ht="15">
      <c r="A32" s="46"/>
      <c r="H32" s="47"/>
      <c r="I32" s="47"/>
    </row>
    <row r="33" spans="1:9" ht="30" customHeight="1">
      <c r="A33" s="46"/>
      <c r="B33" s="171" t="s">
        <v>87</v>
      </c>
      <c r="C33" s="172"/>
      <c r="D33" s="172"/>
      <c r="E33" s="172"/>
      <c r="F33" s="172"/>
      <c r="G33" s="172"/>
      <c r="H33" s="172"/>
      <c r="I33" s="47"/>
    </row>
    <row r="34" spans="1:9" ht="15">
      <c r="A34" s="46"/>
      <c r="H34" s="47"/>
      <c r="I34" s="47"/>
    </row>
    <row r="35" spans="1:9" ht="15">
      <c r="A35" s="46"/>
      <c r="B35" s="45"/>
      <c r="G35" s="47"/>
      <c r="H35" s="47"/>
      <c r="I35" s="47"/>
    </row>
    <row r="36" spans="1:9" ht="15">
      <c r="A36" s="46" t="s">
        <v>202</v>
      </c>
      <c r="B36" s="45" t="s">
        <v>203</v>
      </c>
      <c r="G36" s="51"/>
      <c r="H36" s="51"/>
      <c r="I36" s="51"/>
    </row>
    <row r="37" spans="1:9" ht="15">
      <c r="A37" s="46"/>
      <c r="B37" s="45"/>
      <c r="G37" s="51"/>
      <c r="H37" s="51"/>
      <c r="I37" s="51"/>
    </row>
    <row r="38" spans="1:9" ht="31.5" customHeight="1">
      <c r="A38" s="46"/>
      <c r="B38" s="171" t="s">
        <v>88</v>
      </c>
      <c r="C38" s="172"/>
      <c r="D38" s="172"/>
      <c r="E38" s="172"/>
      <c r="F38" s="172"/>
      <c r="G38" s="172"/>
      <c r="H38" s="172"/>
      <c r="I38" s="51"/>
    </row>
    <row r="39" spans="1:9" ht="15">
      <c r="A39" s="46"/>
      <c r="G39" s="51"/>
      <c r="H39" s="51"/>
      <c r="I39" s="51"/>
    </row>
    <row r="40" spans="1:9" ht="15">
      <c r="A40" s="46"/>
      <c r="B40" s="45"/>
      <c r="G40" s="51"/>
      <c r="H40" s="51"/>
      <c r="I40" s="51"/>
    </row>
    <row r="41" spans="1:9" ht="15">
      <c r="A41" s="46" t="s">
        <v>204</v>
      </c>
      <c r="B41" s="132" t="s">
        <v>205</v>
      </c>
      <c r="C41" s="60"/>
      <c r="D41" s="60"/>
      <c r="E41" s="60"/>
      <c r="F41" s="60"/>
      <c r="G41" s="52"/>
      <c r="H41" s="52"/>
      <c r="I41" s="51"/>
    </row>
    <row r="42" spans="1:9" ht="15">
      <c r="A42" s="46"/>
      <c r="B42" s="132"/>
      <c r="C42" s="60"/>
      <c r="D42" s="60"/>
      <c r="E42" s="60"/>
      <c r="F42" s="60"/>
      <c r="G42" s="52"/>
      <c r="H42" s="52"/>
      <c r="I42" s="51"/>
    </row>
    <row r="43" spans="1:9" ht="18" customHeight="1">
      <c r="A43" s="46"/>
      <c r="B43" s="171" t="s">
        <v>254</v>
      </c>
      <c r="C43" s="167"/>
      <c r="D43" s="167"/>
      <c r="E43" s="167"/>
      <c r="F43" s="167"/>
      <c r="G43" s="167"/>
      <c r="H43" s="167"/>
      <c r="I43" s="51"/>
    </row>
    <row r="44" spans="1:9" ht="15">
      <c r="A44" s="46"/>
      <c r="B44" s="130"/>
      <c r="C44" s="131"/>
      <c r="D44" s="131"/>
      <c r="E44" s="131"/>
      <c r="F44" s="131"/>
      <c r="G44" s="131"/>
      <c r="H44" s="131"/>
      <c r="I44" s="51"/>
    </row>
    <row r="45" spans="1:9" ht="15">
      <c r="A45" s="46"/>
      <c r="G45" s="51"/>
      <c r="H45" s="51"/>
      <c r="I45" s="51"/>
    </row>
    <row r="46" spans="1:2" ht="15">
      <c r="A46" s="46" t="s">
        <v>206</v>
      </c>
      <c r="B46" s="45" t="s">
        <v>207</v>
      </c>
    </row>
    <row r="47" spans="1:2" ht="15">
      <c r="A47" s="46"/>
      <c r="B47" s="45"/>
    </row>
    <row r="48" spans="2:7" ht="15">
      <c r="B48" s="45"/>
      <c r="F48" s="133" t="s">
        <v>233</v>
      </c>
      <c r="G48" s="47" t="s">
        <v>234</v>
      </c>
    </row>
    <row r="49" spans="6:7" ht="15">
      <c r="F49" s="133" t="s">
        <v>235</v>
      </c>
      <c r="G49" s="47" t="s">
        <v>235</v>
      </c>
    </row>
    <row r="50" spans="6:7" ht="15">
      <c r="F50" s="133" t="s">
        <v>236</v>
      </c>
      <c r="G50" s="47" t="s">
        <v>236</v>
      </c>
    </row>
    <row r="51" spans="5:9" ht="15">
      <c r="E51" s="50"/>
      <c r="F51" s="154" t="s">
        <v>20</v>
      </c>
      <c r="G51" s="154" t="s">
        <v>21</v>
      </c>
      <c r="H51" s="50"/>
      <c r="I51" s="47"/>
    </row>
    <row r="52" spans="5:9" ht="15">
      <c r="E52" s="50"/>
      <c r="F52" s="133" t="s">
        <v>125</v>
      </c>
      <c r="G52" s="47" t="s">
        <v>85</v>
      </c>
      <c r="H52" s="50"/>
      <c r="I52" s="47"/>
    </row>
    <row r="53" spans="2:8" ht="15">
      <c r="B53" s="45" t="s">
        <v>89</v>
      </c>
      <c r="E53" s="49"/>
      <c r="F53" s="60"/>
      <c r="H53" s="49"/>
    </row>
    <row r="54" spans="2:9" ht="15">
      <c r="B54" s="44" t="s">
        <v>9</v>
      </c>
      <c r="E54" s="53"/>
      <c r="F54" s="52">
        <v>46621</v>
      </c>
      <c r="G54" s="52">
        <v>43334</v>
      </c>
      <c r="H54" s="53"/>
      <c r="I54" s="53"/>
    </row>
    <row r="55" spans="2:9" ht="15">
      <c r="B55" s="44" t="s">
        <v>0</v>
      </c>
      <c r="E55" s="53"/>
      <c r="F55" s="52">
        <v>3356</v>
      </c>
      <c r="G55" s="52">
        <v>5749</v>
      </c>
      <c r="H55" s="53"/>
      <c r="I55" s="53"/>
    </row>
    <row r="56" spans="2:9" ht="15">
      <c r="B56" s="44" t="s">
        <v>208</v>
      </c>
      <c r="E56" s="53"/>
      <c r="F56" s="52">
        <v>3979</v>
      </c>
      <c r="G56" s="52">
        <v>1801</v>
      </c>
      <c r="H56" s="53"/>
      <c r="I56" s="53"/>
    </row>
    <row r="57" spans="2:9" ht="15">
      <c r="B57" s="44" t="s">
        <v>53</v>
      </c>
      <c r="E57" s="53"/>
      <c r="F57" s="52">
        <v>3371</v>
      </c>
      <c r="G57" s="52">
        <v>4501</v>
      </c>
      <c r="H57" s="53"/>
      <c r="I57" s="53"/>
    </row>
    <row r="58" spans="2:9" ht="15">
      <c r="B58" s="44" t="s">
        <v>209</v>
      </c>
      <c r="E58" s="53"/>
      <c r="F58" s="54">
        <v>584</v>
      </c>
      <c r="G58" s="54">
        <v>180</v>
      </c>
      <c r="H58" s="53"/>
      <c r="I58" s="53"/>
    </row>
    <row r="59" spans="5:9" ht="15">
      <c r="E59" s="53"/>
      <c r="F59" s="53">
        <f>SUM(F54:F58)</f>
        <v>57911</v>
      </c>
      <c r="G59" s="53">
        <f>SUM(G54:G58)</f>
        <v>55565</v>
      </c>
      <c r="H59" s="53"/>
      <c r="I59" s="53"/>
    </row>
    <row r="60" spans="2:9" ht="15">
      <c r="B60" s="44" t="s">
        <v>54</v>
      </c>
      <c r="E60" s="53"/>
      <c r="F60" s="53">
        <v>-1567</v>
      </c>
      <c r="G60" s="53">
        <v>-2098</v>
      </c>
      <c r="H60" s="53"/>
      <c r="I60" s="53"/>
    </row>
    <row r="61" spans="5:9" ht="15.75" thickBot="1">
      <c r="E61" s="53"/>
      <c r="F61" s="108">
        <f>SUM(F59:F60)</f>
        <v>56344</v>
      </c>
      <c r="G61" s="108">
        <f>SUM(G59:G60)</f>
        <v>53467</v>
      </c>
      <c r="H61" s="53"/>
      <c r="I61" s="53"/>
    </row>
    <row r="62" spans="5:9" ht="15.75" thickTop="1">
      <c r="E62" s="53"/>
      <c r="F62" s="53"/>
      <c r="G62" s="53"/>
      <c r="H62" s="53"/>
      <c r="I62" s="53"/>
    </row>
    <row r="63" spans="5:9" ht="15">
      <c r="E63" s="53"/>
      <c r="F63" s="53"/>
      <c r="G63" s="53"/>
      <c r="H63" s="53"/>
      <c r="I63" s="53"/>
    </row>
    <row r="64" spans="5:9" ht="15">
      <c r="E64" s="53"/>
      <c r="F64" s="53"/>
      <c r="G64" s="53"/>
      <c r="H64" s="53"/>
      <c r="I64" s="53"/>
    </row>
    <row r="65" spans="5:9" ht="15">
      <c r="E65" s="53"/>
      <c r="F65" s="53"/>
      <c r="G65" s="53"/>
      <c r="H65" s="53"/>
      <c r="I65" s="53"/>
    </row>
    <row r="66" spans="5:9" ht="15">
      <c r="E66" s="53"/>
      <c r="F66" s="53"/>
      <c r="G66" s="53"/>
      <c r="H66" s="53"/>
      <c r="I66" s="53"/>
    </row>
    <row r="67" spans="5:9" ht="15">
      <c r="E67" s="53"/>
      <c r="F67" s="53"/>
      <c r="G67" s="53"/>
      <c r="H67" s="53"/>
      <c r="I67" s="53"/>
    </row>
    <row r="68" spans="5:9" ht="15">
      <c r="E68" s="53"/>
      <c r="F68" s="53"/>
      <c r="G68" s="53"/>
      <c r="H68" s="53"/>
      <c r="I68" s="53"/>
    </row>
    <row r="69" spans="5:9" ht="15">
      <c r="E69" s="53"/>
      <c r="F69" s="53"/>
      <c r="G69" s="53"/>
      <c r="H69" s="53"/>
      <c r="I69" s="53"/>
    </row>
    <row r="70" spans="5:9" ht="15">
      <c r="E70" s="53"/>
      <c r="F70" s="53"/>
      <c r="G70" s="53"/>
      <c r="H70" s="53"/>
      <c r="I70" s="53"/>
    </row>
    <row r="71" spans="5:9" ht="15">
      <c r="E71" s="53"/>
      <c r="F71" s="53"/>
      <c r="G71" s="53"/>
      <c r="H71" s="53"/>
      <c r="I71" s="53"/>
    </row>
    <row r="72" spans="5:9" ht="15">
      <c r="E72" s="53"/>
      <c r="F72" s="53"/>
      <c r="G72" s="53"/>
      <c r="H72" s="53"/>
      <c r="I72" s="53"/>
    </row>
    <row r="73" spans="5:9" ht="15">
      <c r="E73" s="53"/>
      <c r="F73" s="53"/>
      <c r="G73" s="53"/>
      <c r="H73" s="53"/>
      <c r="I73" s="53"/>
    </row>
    <row r="74" spans="5:9" ht="15">
      <c r="E74" s="53"/>
      <c r="F74" s="53"/>
      <c r="G74" s="53"/>
      <c r="H74" s="53"/>
      <c r="I74" s="53"/>
    </row>
    <row r="75" spans="5:9" ht="15">
      <c r="E75" s="53"/>
      <c r="F75" s="53"/>
      <c r="G75" s="53"/>
      <c r="H75" s="53"/>
      <c r="I75" s="53"/>
    </row>
    <row r="76" spans="5:9" ht="15">
      <c r="E76" s="53"/>
      <c r="F76" s="53"/>
      <c r="G76" s="53"/>
      <c r="H76" s="53"/>
      <c r="I76" s="53"/>
    </row>
    <row r="77" spans="5:9" ht="15">
      <c r="E77" s="53"/>
      <c r="F77" s="53"/>
      <c r="G77" s="53"/>
      <c r="H77" s="53"/>
      <c r="I77" s="53"/>
    </row>
    <row r="78" spans="5:9" ht="15">
      <c r="E78" s="53"/>
      <c r="F78" s="53"/>
      <c r="G78" s="53"/>
      <c r="H78" s="53"/>
      <c r="I78" s="53"/>
    </row>
    <row r="79" spans="1:9" ht="15">
      <c r="A79" s="160"/>
      <c r="B79" s="160"/>
      <c r="C79" s="160"/>
      <c r="D79" s="160"/>
      <c r="E79" s="160"/>
      <c r="F79" s="160"/>
      <c r="G79" s="160"/>
      <c r="H79" s="160"/>
      <c r="I79" s="53"/>
    </row>
    <row r="80" spans="1:9" ht="15">
      <c r="A80" s="170"/>
      <c r="B80" s="170"/>
      <c r="C80" s="170"/>
      <c r="D80" s="170"/>
      <c r="E80" s="170"/>
      <c r="F80" s="170"/>
      <c r="G80" s="170"/>
      <c r="H80" s="170"/>
      <c r="I80" s="53"/>
    </row>
    <row r="81" spans="5:9" ht="15">
      <c r="E81" s="53"/>
      <c r="F81" s="53"/>
      <c r="G81" s="53"/>
      <c r="H81" s="53"/>
      <c r="I81" s="53"/>
    </row>
    <row r="82" spans="5:9" ht="15">
      <c r="E82" s="53"/>
      <c r="F82" s="53"/>
      <c r="G82" s="53"/>
      <c r="H82" s="53"/>
      <c r="I82" s="53"/>
    </row>
    <row r="83" spans="5:9" ht="15">
      <c r="E83" s="53"/>
      <c r="F83" s="53"/>
      <c r="G83" s="53"/>
      <c r="H83" s="53"/>
      <c r="I83" s="53"/>
    </row>
    <row r="84" spans="1:9" ht="15">
      <c r="A84" s="46" t="s">
        <v>206</v>
      </c>
      <c r="B84" s="45" t="s">
        <v>90</v>
      </c>
      <c r="E84" s="53"/>
      <c r="F84" s="53"/>
      <c r="G84" s="53"/>
      <c r="H84" s="53"/>
      <c r="I84" s="53"/>
    </row>
    <row r="85" spans="5:9" ht="15">
      <c r="E85" s="53"/>
      <c r="F85" s="53"/>
      <c r="G85" s="53"/>
      <c r="H85" s="53"/>
      <c r="I85" s="53"/>
    </row>
    <row r="86" spans="5:9" ht="15">
      <c r="E86" s="53"/>
      <c r="F86" s="133" t="s">
        <v>233</v>
      </c>
      <c r="G86" s="47" t="s">
        <v>234</v>
      </c>
      <c r="H86" s="53"/>
      <c r="I86" s="53"/>
    </row>
    <row r="87" spans="5:9" ht="15">
      <c r="E87" s="53"/>
      <c r="F87" s="133" t="s">
        <v>235</v>
      </c>
      <c r="G87" s="47" t="s">
        <v>235</v>
      </c>
      <c r="H87" s="53"/>
      <c r="I87" s="53"/>
    </row>
    <row r="88" spans="5:9" ht="15">
      <c r="E88" s="53"/>
      <c r="F88" s="133" t="s">
        <v>236</v>
      </c>
      <c r="G88" s="47" t="s">
        <v>236</v>
      </c>
      <c r="H88" s="53"/>
      <c r="I88" s="53"/>
    </row>
    <row r="89" spans="5:9" ht="15">
      <c r="E89" s="53"/>
      <c r="F89" s="154" t="s">
        <v>20</v>
      </c>
      <c r="G89" s="154" t="s">
        <v>21</v>
      </c>
      <c r="H89" s="53"/>
      <c r="I89" s="53"/>
    </row>
    <row r="90" spans="5:9" ht="15">
      <c r="E90" s="53"/>
      <c r="F90" s="133" t="s">
        <v>125</v>
      </c>
      <c r="G90" s="47" t="s">
        <v>85</v>
      </c>
      <c r="H90" s="53"/>
      <c r="I90" s="53"/>
    </row>
    <row r="91" spans="2:9" ht="15">
      <c r="B91" s="45" t="s">
        <v>91</v>
      </c>
      <c r="E91" s="53"/>
      <c r="F91" s="53"/>
      <c r="G91" s="53"/>
      <c r="H91" s="53"/>
      <c r="I91" s="53"/>
    </row>
    <row r="92" spans="2:9" ht="15">
      <c r="B92" s="44" t="s">
        <v>9</v>
      </c>
      <c r="E92" s="53"/>
      <c r="F92" s="52">
        <v>-233</v>
      </c>
      <c r="G92" s="52">
        <v>1655</v>
      </c>
      <c r="H92" s="53"/>
      <c r="I92" s="53"/>
    </row>
    <row r="93" spans="2:9" ht="15">
      <c r="B93" s="44" t="s">
        <v>0</v>
      </c>
      <c r="E93" s="53"/>
      <c r="F93" s="52">
        <v>-536</v>
      </c>
      <c r="G93" s="52">
        <v>-96</v>
      </c>
      <c r="H93" s="53"/>
      <c r="I93" s="53"/>
    </row>
    <row r="94" spans="2:9" ht="15">
      <c r="B94" s="44" t="s">
        <v>208</v>
      </c>
      <c r="E94" s="53"/>
      <c r="F94" s="52">
        <v>31</v>
      </c>
      <c r="G94" s="52">
        <v>166</v>
      </c>
      <c r="H94" s="53"/>
      <c r="I94" s="53"/>
    </row>
    <row r="95" spans="2:9" ht="15">
      <c r="B95" s="44" t="s">
        <v>53</v>
      </c>
      <c r="E95" s="53"/>
      <c r="F95" s="52">
        <v>404</v>
      </c>
      <c r="G95" s="52">
        <v>302</v>
      </c>
      <c r="H95" s="53"/>
      <c r="I95" s="53"/>
    </row>
    <row r="96" spans="2:9" ht="15">
      <c r="B96" s="44" t="s">
        <v>209</v>
      </c>
      <c r="E96" s="53"/>
      <c r="F96" s="52">
        <v>332</v>
      </c>
      <c r="G96" s="52">
        <v>-586</v>
      </c>
      <c r="H96" s="53"/>
      <c r="I96" s="53"/>
    </row>
    <row r="97" spans="2:9" ht="15">
      <c r="B97" s="44" t="s">
        <v>8</v>
      </c>
      <c r="E97" s="53"/>
      <c r="F97" s="54">
        <v>1963</v>
      </c>
      <c r="G97" s="54">
        <v>1426</v>
      </c>
      <c r="H97" s="53"/>
      <c r="I97" s="53"/>
    </row>
    <row r="98" spans="5:9" ht="15">
      <c r="E98" s="53"/>
      <c r="F98" s="52">
        <f>SUM(F92:F97)</f>
        <v>1961</v>
      </c>
      <c r="G98" s="53">
        <f>SUM(G92:G97)</f>
        <v>2867</v>
      </c>
      <c r="H98" s="53"/>
      <c r="I98" s="53"/>
    </row>
    <row r="99" spans="2:9" ht="15">
      <c r="B99" s="44" t="s">
        <v>253</v>
      </c>
      <c r="E99" s="53"/>
      <c r="F99" s="52">
        <v>-554</v>
      </c>
      <c r="G99" s="53">
        <v>-84</v>
      </c>
      <c r="H99" s="53"/>
      <c r="I99" s="53"/>
    </row>
    <row r="100" spans="2:9" ht="15">
      <c r="B100" s="44" t="s">
        <v>55</v>
      </c>
      <c r="E100" s="53"/>
      <c r="F100" s="53">
        <v>446</v>
      </c>
      <c r="G100" s="53">
        <v>665</v>
      </c>
      <c r="H100" s="53"/>
      <c r="I100" s="53"/>
    </row>
    <row r="101" spans="2:9" ht="15">
      <c r="B101" s="44" t="s">
        <v>86</v>
      </c>
      <c r="E101" s="53"/>
      <c r="F101" s="53">
        <v>-7287</v>
      </c>
      <c r="G101" s="53">
        <v>0</v>
      </c>
      <c r="H101" s="53"/>
      <c r="I101" s="53"/>
    </row>
    <row r="102" spans="2:9" ht="15">
      <c r="B102" s="44" t="s">
        <v>56</v>
      </c>
      <c r="E102" s="53"/>
      <c r="F102" s="53">
        <v>-1482</v>
      </c>
      <c r="G102" s="53">
        <v>-1624</v>
      </c>
      <c r="H102" s="53"/>
      <c r="I102" s="53"/>
    </row>
    <row r="103" spans="2:9" ht="15">
      <c r="B103" s="44" t="s">
        <v>3</v>
      </c>
      <c r="E103" s="53"/>
      <c r="F103" s="54">
        <v>-407</v>
      </c>
      <c r="G103" s="54">
        <v>-250</v>
      </c>
      <c r="H103" s="53"/>
      <c r="I103" s="53"/>
    </row>
    <row r="104" spans="2:9" ht="15">
      <c r="B104" s="44" t="s">
        <v>92</v>
      </c>
      <c r="E104" s="53"/>
      <c r="F104" s="53">
        <f>SUM(F98:F103)</f>
        <v>-7323</v>
      </c>
      <c r="G104" s="53">
        <f>SUM(G98:G103)</f>
        <v>1574</v>
      </c>
      <c r="H104" s="53"/>
      <c r="I104" s="53"/>
    </row>
    <row r="105" spans="2:9" ht="15">
      <c r="B105" s="44" t="s">
        <v>132</v>
      </c>
      <c r="E105" s="53"/>
      <c r="F105" s="53">
        <v>-237</v>
      </c>
      <c r="G105" s="53">
        <v>-471</v>
      </c>
      <c r="H105" s="53"/>
      <c r="I105" s="53"/>
    </row>
    <row r="106" spans="2:9" ht="15.75" thickBot="1">
      <c r="B106" s="44" t="s">
        <v>93</v>
      </c>
      <c r="E106" s="53"/>
      <c r="F106" s="108">
        <f>SUM(F104:F105)</f>
        <v>-7560</v>
      </c>
      <c r="G106" s="108">
        <f>SUM(G104:G105)</f>
        <v>1103</v>
      </c>
      <c r="H106" s="53"/>
      <c r="I106" s="53"/>
    </row>
    <row r="107" spans="6:9" ht="15" customHeight="1" thickTop="1">
      <c r="F107" s="53"/>
      <c r="G107" s="53"/>
      <c r="H107" s="53"/>
      <c r="I107" s="53"/>
    </row>
    <row r="108" spans="2:9" ht="15" customHeight="1">
      <c r="B108" s="171" t="s">
        <v>260</v>
      </c>
      <c r="C108" s="172"/>
      <c r="D108" s="172"/>
      <c r="E108" s="172"/>
      <c r="F108" s="172"/>
      <c r="G108" s="172"/>
      <c r="H108" s="172"/>
      <c r="I108" s="53"/>
    </row>
    <row r="109" spans="6:9" ht="15.75" customHeight="1">
      <c r="F109" s="53"/>
      <c r="G109" s="53"/>
      <c r="H109" s="53"/>
      <c r="I109" s="53"/>
    </row>
    <row r="110" spans="2:9" ht="15" customHeight="1">
      <c r="B110" s="171" t="s">
        <v>57</v>
      </c>
      <c r="C110" s="172"/>
      <c r="D110" s="172"/>
      <c r="E110" s="172"/>
      <c r="F110" s="172"/>
      <c r="G110" s="172"/>
      <c r="H110" s="172"/>
      <c r="I110" s="53"/>
    </row>
    <row r="111" ht="15">
      <c r="I111" s="53"/>
    </row>
    <row r="112" spans="7:9" ht="15">
      <c r="G112" s="53"/>
      <c r="H112" s="53"/>
      <c r="I112" s="53"/>
    </row>
    <row r="113" spans="1:9" ht="15">
      <c r="A113" s="46" t="s">
        <v>210</v>
      </c>
      <c r="B113" s="132" t="s">
        <v>211</v>
      </c>
      <c r="C113" s="60"/>
      <c r="D113" s="60"/>
      <c r="E113" s="60"/>
      <c r="F113" s="60"/>
      <c r="G113" s="53"/>
      <c r="H113" s="53"/>
      <c r="I113" s="53"/>
    </row>
    <row r="114" spans="2:9" ht="15">
      <c r="B114" s="60"/>
      <c r="C114" s="60"/>
      <c r="D114" s="60"/>
      <c r="E114" s="60"/>
      <c r="F114" s="60"/>
      <c r="G114" s="53"/>
      <c r="H114" s="53"/>
      <c r="I114" s="53"/>
    </row>
    <row r="115" spans="2:9" ht="31.5" customHeight="1">
      <c r="B115" s="171" t="s">
        <v>258</v>
      </c>
      <c r="C115" s="167"/>
      <c r="D115" s="167"/>
      <c r="E115" s="167"/>
      <c r="F115" s="167"/>
      <c r="G115" s="167"/>
      <c r="H115" s="167"/>
      <c r="I115" s="53"/>
    </row>
    <row r="116" spans="7:9" ht="15" hidden="1">
      <c r="G116" s="53"/>
      <c r="H116" s="53"/>
      <c r="I116" s="53"/>
    </row>
    <row r="117" spans="7:9" ht="15">
      <c r="G117" s="53"/>
      <c r="H117" s="53"/>
      <c r="I117" s="53"/>
    </row>
    <row r="118" spans="7:9" ht="15">
      <c r="G118" s="53"/>
      <c r="H118" s="53"/>
      <c r="I118" s="53"/>
    </row>
    <row r="119" spans="1:9" ht="15">
      <c r="A119" s="46" t="s">
        <v>212</v>
      </c>
      <c r="B119" s="45" t="s">
        <v>94</v>
      </c>
      <c r="G119" s="53"/>
      <c r="H119" s="53"/>
      <c r="I119" s="53"/>
    </row>
    <row r="120" spans="7:9" ht="15">
      <c r="G120" s="53"/>
      <c r="H120" s="53"/>
      <c r="I120" s="53"/>
    </row>
    <row r="121" spans="2:9" ht="29.25" customHeight="1">
      <c r="B121" s="171" t="s">
        <v>95</v>
      </c>
      <c r="C121" s="172"/>
      <c r="D121" s="172"/>
      <c r="E121" s="172"/>
      <c r="F121" s="172"/>
      <c r="G121" s="172"/>
      <c r="H121" s="172"/>
      <c r="I121" s="53"/>
    </row>
    <row r="122" spans="7:9" ht="15">
      <c r="G122" s="53"/>
      <c r="H122" s="53"/>
      <c r="I122" s="53"/>
    </row>
    <row r="123" spans="7:9" ht="15">
      <c r="G123" s="53"/>
      <c r="H123" s="53"/>
      <c r="I123" s="53"/>
    </row>
    <row r="124" spans="1:9" ht="15">
      <c r="A124" s="46" t="s">
        <v>213</v>
      </c>
      <c r="B124" s="45" t="s">
        <v>214</v>
      </c>
      <c r="G124" s="53"/>
      <c r="H124" s="53"/>
      <c r="I124" s="53"/>
    </row>
    <row r="125" spans="1:9" ht="15">
      <c r="A125" s="46"/>
      <c r="B125" s="45"/>
      <c r="G125" s="53"/>
      <c r="H125" s="53"/>
      <c r="I125" s="53"/>
    </row>
    <row r="126" spans="2:9" ht="15">
      <c r="B126" s="171" t="s">
        <v>96</v>
      </c>
      <c r="C126" s="172"/>
      <c r="D126" s="172"/>
      <c r="E126" s="172"/>
      <c r="F126" s="172"/>
      <c r="G126" s="172"/>
      <c r="H126" s="172"/>
      <c r="I126" s="53"/>
    </row>
    <row r="127" spans="2:9" ht="15">
      <c r="B127" s="130"/>
      <c r="C127" s="131"/>
      <c r="D127" s="131"/>
      <c r="E127" s="131"/>
      <c r="F127" s="131"/>
      <c r="G127" s="131"/>
      <c r="H127" s="131"/>
      <c r="I127" s="53"/>
    </row>
    <row r="128" spans="7:9" ht="15">
      <c r="G128" s="53"/>
      <c r="H128" s="53"/>
      <c r="I128" s="53"/>
    </row>
    <row r="129" spans="1:2" ht="15">
      <c r="A129" s="46" t="s">
        <v>215</v>
      </c>
      <c r="B129" s="45" t="s">
        <v>216</v>
      </c>
    </row>
    <row r="130" ht="15">
      <c r="B130" s="45"/>
    </row>
    <row r="131" spans="2:5" ht="15">
      <c r="B131" s="44" t="s">
        <v>112</v>
      </c>
      <c r="C131" s="45"/>
      <c r="D131" s="45"/>
      <c r="E131" s="45"/>
    </row>
    <row r="132" spans="6:10" ht="15">
      <c r="F132" s="133" t="s">
        <v>217</v>
      </c>
      <c r="G132" s="47" t="s">
        <v>218</v>
      </c>
      <c r="H132" s="50"/>
      <c r="I132" s="50"/>
      <c r="J132" s="50"/>
    </row>
    <row r="133" spans="6:10" ht="15">
      <c r="F133" s="133" t="s">
        <v>219</v>
      </c>
      <c r="G133" s="47" t="s">
        <v>219</v>
      </c>
      <c r="H133" s="50"/>
      <c r="I133" s="50"/>
      <c r="J133" s="50"/>
    </row>
    <row r="134" spans="6:10" ht="15">
      <c r="F134" s="154" t="s">
        <v>20</v>
      </c>
      <c r="G134" s="154" t="s">
        <v>80</v>
      </c>
      <c r="H134" s="73"/>
      <c r="I134" s="73"/>
      <c r="J134" s="73"/>
    </row>
    <row r="135" spans="6:10" ht="15">
      <c r="F135" s="133" t="s">
        <v>125</v>
      </c>
      <c r="G135" s="47" t="s">
        <v>125</v>
      </c>
      <c r="H135" s="50"/>
      <c r="I135" s="50"/>
      <c r="J135" s="50"/>
    </row>
    <row r="136" spans="6:10" ht="15">
      <c r="F136" s="60"/>
      <c r="H136" s="49"/>
      <c r="I136" s="49"/>
      <c r="J136" s="49"/>
    </row>
    <row r="137" spans="2:10" ht="15">
      <c r="B137" s="44" t="s">
        <v>97</v>
      </c>
      <c r="F137" s="60"/>
      <c r="H137" s="49"/>
      <c r="I137" s="49"/>
      <c r="J137" s="49"/>
    </row>
    <row r="138" spans="2:10" ht="15">
      <c r="B138" s="44" t="s">
        <v>98</v>
      </c>
      <c r="F138" s="60"/>
      <c r="H138" s="49"/>
      <c r="I138" s="49"/>
      <c r="J138" s="49"/>
    </row>
    <row r="139" spans="2:10" ht="15.75" thickBot="1">
      <c r="B139" s="44" t="s">
        <v>99</v>
      </c>
      <c r="F139" s="136">
        <v>86415</v>
      </c>
      <c r="G139" s="55">
        <v>86415</v>
      </c>
      <c r="H139" s="105"/>
      <c r="I139" s="105"/>
      <c r="J139" s="105"/>
    </row>
    <row r="140" spans="9:10" ht="15.75" thickTop="1">
      <c r="I140" s="105"/>
      <c r="J140" s="105"/>
    </row>
    <row r="142" spans="2:3" ht="15">
      <c r="B142" s="44" t="s">
        <v>113</v>
      </c>
      <c r="C142" s="45"/>
    </row>
    <row r="144" spans="2:8" ht="15" customHeight="1">
      <c r="B144" s="171" t="s">
        <v>100</v>
      </c>
      <c r="C144" s="172"/>
      <c r="D144" s="172"/>
      <c r="E144" s="172"/>
      <c r="F144" s="172"/>
      <c r="G144" s="172"/>
      <c r="H144" s="172"/>
    </row>
    <row r="145" spans="2:8" ht="15" customHeight="1">
      <c r="B145" s="130"/>
      <c r="C145" s="131"/>
      <c r="D145" s="131"/>
      <c r="E145" s="131"/>
      <c r="F145" s="131"/>
      <c r="G145" s="131"/>
      <c r="H145" s="131"/>
    </row>
    <row r="146" spans="2:8" ht="15" customHeight="1">
      <c r="B146" s="130"/>
      <c r="C146" s="131"/>
      <c r="D146" s="131"/>
      <c r="E146" s="131"/>
      <c r="F146" s="131"/>
      <c r="G146" s="131"/>
      <c r="H146" s="131"/>
    </row>
    <row r="147" spans="1:8" ht="15">
      <c r="A147" s="46" t="s">
        <v>10</v>
      </c>
      <c r="B147" s="132" t="s">
        <v>220</v>
      </c>
      <c r="C147" s="60"/>
      <c r="D147" s="60"/>
      <c r="E147" s="60"/>
      <c r="F147" s="60"/>
      <c r="G147" s="60"/>
      <c r="H147" s="60"/>
    </row>
    <row r="148" spans="2:8" ht="15">
      <c r="B148" s="132"/>
      <c r="C148" s="60"/>
      <c r="D148" s="60"/>
      <c r="E148" s="60"/>
      <c r="F148" s="60"/>
      <c r="G148" s="60"/>
      <c r="H148" s="60"/>
    </row>
    <row r="149" spans="2:8" ht="32.25" customHeight="1">
      <c r="B149" s="164" t="s">
        <v>264</v>
      </c>
      <c r="C149" s="169"/>
      <c r="D149" s="169"/>
      <c r="E149" s="169"/>
      <c r="F149" s="169"/>
      <c r="G149" s="169"/>
      <c r="H149" s="169"/>
    </row>
    <row r="150" spans="2:8" ht="12" customHeight="1">
      <c r="B150" s="60"/>
      <c r="C150" s="60"/>
      <c r="D150" s="60"/>
      <c r="E150" s="60"/>
      <c r="F150" s="60"/>
      <c r="G150" s="60"/>
      <c r="H150" s="60"/>
    </row>
    <row r="151" spans="2:8" ht="28.5" customHeight="1">
      <c r="B151" s="164" t="s">
        <v>265</v>
      </c>
      <c r="C151" s="169"/>
      <c r="D151" s="169"/>
      <c r="E151" s="169"/>
      <c r="F151" s="169"/>
      <c r="G151" s="169"/>
      <c r="H151" s="169"/>
    </row>
    <row r="152" spans="2:8" ht="22.5" customHeight="1">
      <c r="B152" s="146"/>
      <c r="C152" s="147"/>
      <c r="D152" s="147"/>
      <c r="E152" s="147"/>
      <c r="F152" s="147"/>
      <c r="G152" s="147"/>
      <c r="H152" s="147"/>
    </row>
    <row r="153" spans="2:8" ht="22.5" customHeight="1">
      <c r="B153" s="146"/>
      <c r="C153" s="147"/>
      <c r="D153" s="147"/>
      <c r="E153" s="147"/>
      <c r="F153" s="147"/>
      <c r="G153" s="147"/>
      <c r="H153" s="147"/>
    </row>
    <row r="154" spans="2:8" ht="22.5" customHeight="1">
      <c r="B154" s="146"/>
      <c r="C154" s="147"/>
      <c r="D154" s="147"/>
      <c r="E154" s="147"/>
      <c r="F154" s="147"/>
      <c r="G154" s="147"/>
      <c r="H154" s="147"/>
    </row>
    <row r="155" spans="2:8" ht="22.5" customHeight="1">
      <c r="B155" s="146"/>
      <c r="C155" s="147"/>
      <c r="D155" s="147"/>
      <c r="E155" s="147"/>
      <c r="F155" s="147"/>
      <c r="G155" s="147"/>
      <c r="H155" s="147"/>
    </row>
    <row r="156" spans="1:8" ht="22.5" customHeight="1">
      <c r="A156" s="170"/>
      <c r="B156" s="170"/>
      <c r="C156" s="170"/>
      <c r="D156" s="170"/>
      <c r="E156" s="170"/>
      <c r="F156" s="170"/>
      <c r="G156" s="170"/>
      <c r="H156" s="170"/>
    </row>
    <row r="160" spans="1:2" ht="15">
      <c r="A160" s="46" t="s">
        <v>221</v>
      </c>
      <c r="B160" s="45" t="s">
        <v>222</v>
      </c>
    </row>
    <row r="161" spans="10:11" ht="15">
      <c r="J161" s="173"/>
      <c r="K161" s="173"/>
    </row>
    <row r="162" spans="6:10" ht="15">
      <c r="F162" s="133" t="s">
        <v>223</v>
      </c>
      <c r="G162" s="47" t="s">
        <v>224</v>
      </c>
      <c r="H162" s="50"/>
      <c r="I162" s="50"/>
      <c r="J162" s="50"/>
    </row>
    <row r="163" spans="6:10" ht="15">
      <c r="F163" s="133" t="s">
        <v>235</v>
      </c>
      <c r="G163" s="47" t="s">
        <v>235</v>
      </c>
      <c r="H163" s="50"/>
      <c r="I163" s="50"/>
      <c r="J163" s="50"/>
    </row>
    <row r="164" spans="6:10" ht="15">
      <c r="F164" s="133" t="s">
        <v>217</v>
      </c>
      <c r="G164" s="47" t="s">
        <v>217</v>
      </c>
      <c r="H164" s="50"/>
      <c r="I164" s="50"/>
      <c r="J164" s="50"/>
    </row>
    <row r="165" spans="6:10" ht="15">
      <c r="F165" s="154" t="s">
        <v>20</v>
      </c>
      <c r="G165" s="135" t="s">
        <v>80</v>
      </c>
      <c r="H165" s="73"/>
      <c r="I165" s="73"/>
      <c r="J165" s="73"/>
    </row>
    <row r="166" spans="6:10" ht="15">
      <c r="F166" s="133" t="s">
        <v>125</v>
      </c>
      <c r="G166" s="47" t="s">
        <v>125</v>
      </c>
      <c r="H166" s="50"/>
      <c r="I166" s="50"/>
      <c r="J166" s="50"/>
    </row>
    <row r="167" spans="6:10" ht="15">
      <c r="F167" s="133"/>
      <c r="G167" s="47"/>
      <c r="H167" s="50"/>
      <c r="I167" s="50"/>
      <c r="J167" s="50"/>
    </row>
    <row r="168" spans="2:10" ht="15.75" thickBot="1">
      <c r="B168" s="44" t="s">
        <v>126</v>
      </c>
      <c r="F168" s="136">
        <v>56344</v>
      </c>
      <c r="G168" s="136">
        <v>54027</v>
      </c>
      <c r="H168" s="105"/>
      <c r="I168" s="105"/>
      <c r="J168" s="105"/>
    </row>
    <row r="169" spans="2:10" ht="16.5" thickBot="1" thickTop="1">
      <c r="B169" s="44" t="s">
        <v>25</v>
      </c>
      <c r="F169" s="136">
        <v>-7323</v>
      </c>
      <c r="G169" s="136">
        <v>-32677</v>
      </c>
      <c r="H169" s="105"/>
      <c r="I169" s="105"/>
      <c r="J169" s="105"/>
    </row>
    <row r="170" spans="2:11" ht="15.75" thickTop="1">
      <c r="B170" s="60"/>
      <c r="C170" s="60"/>
      <c r="D170" s="60"/>
      <c r="E170" s="60"/>
      <c r="F170" s="60"/>
      <c r="G170" s="60"/>
      <c r="H170" s="60"/>
      <c r="J170" s="47"/>
      <c r="K170" s="47"/>
    </row>
    <row r="171" spans="2:8" ht="54" customHeight="1">
      <c r="B171" s="164" t="s">
        <v>272</v>
      </c>
      <c r="C171" s="169"/>
      <c r="D171" s="169"/>
      <c r="E171" s="169"/>
      <c r="F171" s="169"/>
      <c r="G171" s="169"/>
      <c r="H171" s="169"/>
    </row>
    <row r="174" spans="1:2" ht="15">
      <c r="A174" s="46" t="s">
        <v>225</v>
      </c>
      <c r="B174" s="45" t="s">
        <v>226</v>
      </c>
    </row>
    <row r="176" spans="2:8" ht="34.5" customHeight="1">
      <c r="B176" s="164" t="s">
        <v>273</v>
      </c>
      <c r="C176" s="169"/>
      <c r="D176" s="169"/>
      <c r="E176" s="169"/>
      <c r="F176" s="169"/>
      <c r="G176" s="169"/>
      <c r="H176" s="169"/>
    </row>
    <row r="178" ht="13.5" customHeight="1"/>
    <row r="179" spans="1:2" ht="15">
      <c r="A179" s="46" t="s">
        <v>11</v>
      </c>
      <c r="B179" s="45" t="s">
        <v>227</v>
      </c>
    </row>
    <row r="180" ht="15">
      <c r="B180" s="45"/>
    </row>
    <row r="181" spans="2:8" ht="15">
      <c r="B181" s="171" t="s">
        <v>228</v>
      </c>
      <c r="C181" s="172"/>
      <c r="D181" s="172"/>
      <c r="E181" s="172"/>
      <c r="F181" s="172"/>
      <c r="G181" s="172"/>
      <c r="H181" s="172"/>
    </row>
    <row r="182" spans="2:8" ht="15">
      <c r="B182" s="130"/>
      <c r="C182" s="131"/>
      <c r="D182" s="131"/>
      <c r="E182" s="131"/>
      <c r="F182" s="131"/>
      <c r="G182" s="131"/>
      <c r="H182" s="131"/>
    </row>
    <row r="183" spans="2:8" ht="15">
      <c r="B183" s="130"/>
      <c r="C183" s="131"/>
      <c r="D183" s="131"/>
      <c r="E183" s="131"/>
      <c r="F183" s="131"/>
      <c r="G183" s="131"/>
      <c r="H183" s="131"/>
    </row>
    <row r="184" spans="1:2" ht="15">
      <c r="A184" s="46" t="s">
        <v>229</v>
      </c>
      <c r="B184" s="45" t="s">
        <v>132</v>
      </c>
    </row>
    <row r="185" spans="1:6" ht="15">
      <c r="A185" s="46"/>
      <c r="B185" s="45"/>
      <c r="E185" s="47"/>
      <c r="F185" s="47"/>
    </row>
    <row r="186" spans="1:10" ht="15">
      <c r="A186" s="46"/>
      <c r="B186" s="44" t="s">
        <v>230</v>
      </c>
      <c r="E186" s="173" t="s">
        <v>231</v>
      </c>
      <c r="F186" s="173"/>
      <c r="G186" s="173" t="s">
        <v>232</v>
      </c>
      <c r="H186" s="173"/>
      <c r="I186" s="174"/>
      <c r="J186" s="174"/>
    </row>
    <row r="187" spans="1:10" ht="15">
      <c r="A187" s="46"/>
      <c r="B187" s="45"/>
      <c r="E187" s="133" t="s">
        <v>233</v>
      </c>
      <c r="F187" s="47" t="s">
        <v>234</v>
      </c>
      <c r="G187" s="133" t="s">
        <v>233</v>
      </c>
      <c r="H187" s="47" t="s">
        <v>234</v>
      </c>
      <c r="I187" s="50"/>
      <c r="J187" s="50"/>
    </row>
    <row r="188" spans="1:10" ht="15">
      <c r="A188" s="46"/>
      <c r="B188" s="45"/>
      <c r="E188" s="133" t="s">
        <v>235</v>
      </c>
      <c r="F188" s="47" t="s">
        <v>235</v>
      </c>
      <c r="G188" s="133" t="s">
        <v>235</v>
      </c>
      <c r="H188" s="47" t="s">
        <v>235</v>
      </c>
      <c r="I188" s="50"/>
      <c r="J188" s="50"/>
    </row>
    <row r="189" spans="1:10" ht="15">
      <c r="A189" s="46"/>
      <c r="B189" s="45"/>
      <c r="E189" s="133" t="s">
        <v>217</v>
      </c>
      <c r="F189" s="47" t="s">
        <v>217</v>
      </c>
      <c r="G189" s="133" t="s">
        <v>236</v>
      </c>
      <c r="H189" s="47" t="s">
        <v>236</v>
      </c>
      <c r="I189" s="50"/>
      <c r="J189" s="50"/>
    </row>
    <row r="190" spans="1:10" ht="15">
      <c r="A190" s="46"/>
      <c r="B190" s="45"/>
      <c r="E190" s="154" t="s">
        <v>20</v>
      </c>
      <c r="F190" s="154" t="s">
        <v>21</v>
      </c>
      <c r="G190" s="154" t="s">
        <v>20</v>
      </c>
      <c r="H190" s="154" t="s">
        <v>21</v>
      </c>
      <c r="I190" s="73"/>
      <c r="J190" s="73"/>
    </row>
    <row r="191" spans="1:10" ht="15">
      <c r="A191" s="46"/>
      <c r="B191" s="45"/>
      <c r="E191" s="133" t="s">
        <v>125</v>
      </c>
      <c r="F191" s="47" t="s">
        <v>125</v>
      </c>
      <c r="G191" s="133" t="s">
        <v>125</v>
      </c>
      <c r="H191" s="47" t="s">
        <v>125</v>
      </c>
      <c r="I191" s="50"/>
      <c r="J191" s="50"/>
    </row>
    <row r="192" spans="1:10" ht="15">
      <c r="A192" s="46"/>
      <c r="E192" s="60"/>
      <c r="G192" s="60"/>
      <c r="I192" s="49"/>
      <c r="J192" s="49"/>
    </row>
    <row r="193" spans="1:10" ht="15">
      <c r="A193" s="46"/>
      <c r="B193" s="44" t="s">
        <v>160</v>
      </c>
      <c r="E193" s="52">
        <v>79</v>
      </c>
      <c r="F193" s="51">
        <v>288</v>
      </c>
      <c r="G193" s="52">
        <v>79</v>
      </c>
      <c r="H193" s="51">
        <v>288</v>
      </c>
      <c r="I193" s="56"/>
      <c r="J193" s="56"/>
    </row>
    <row r="194" spans="1:10" ht="15">
      <c r="A194" s="46"/>
      <c r="B194" s="44" t="s">
        <v>237</v>
      </c>
      <c r="E194" s="52">
        <v>-120</v>
      </c>
      <c r="F194" s="51">
        <v>-759</v>
      </c>
      <c r="G194" s="52">
        <v>-120</v>
      </c>
      <c r="H194" s="51">
        <v>-759</v>
      </c>
      <c r="I194" s="56"/>
      <c r="J194" s="56"/>
    </row>
    <row r="195" spans="1:10" ht="15">
      <c r="A195" s="46"/>
      <c r="B195" s="44" t="s">
        <v>238</v>
      </c>
      <c r="E195" s="54">
        <v>-196</v>
      </c>
      <c r="F195" s="57">
        <v>0</v>
      </c>
      <c r="G195" s="54">
        <v>-196</v>
      </c>
      <c r="H195" s="56">
        <v>0</v>
      </c>
      <c r="I195" s="56"/>
      <c r="J195" s="56"/>
    </row>
    <row r="196" spans="5:10" ht="15">
      <c r="E196" s="137">
        <f>SUM(E193:E195)</f>
        <v>-237</v>
      </c>
      <c r="F196" s="58">
        <f>SUM(F193:F195)</f>
        <v>-471</v>
      </c>
      <c r="G196" s="137">
        <f>SUM(G193:G195)</f>
        <v>-237</v>
      </c>
      <c r="H196" s="58">
        <f>SUM(H193:H195)</f>
        <v>-471</v>
      </c>
      <c r="I196" s="56"/>
      <c r="J196" s="56"/>
    </row>
    <row r="197" spans="7:10" ht="15">
      <c r="G197" s="56"/>
      <c r="H197" s="56"/>
      <c r="I197" s="56"/>
      <c r="J197" s="56"/>
    </row>
    <row r="198" spans="2:10" ht="32.25" customHeight="1">
      <c r="B198" s="164" t="s">
        <v>266</v>
      </c>
      <c r="C198" s="164"/>
      <c r="D198" s="164"/>
      <c r="E198" s="164"/>
      <c r="F198" s="164"/>
      <c r="G198" s="164"/>
      <c r="H198" s="164"/>
      <c r="I198" s="56"/>
      <c r="J198" s="56"/>
    </row>
    <row r="199" spans="2:10" ht="15">
      <c r="B199" s="164" t="s">
        <v>269</v>
      </c>
      <c r="C199" s="165"/>
      <c r="D199" s="165"/>
      <c r="E199" s="165"/>
      <c r="F199" s="165"/>
      <c r="G199" s="165"/>
      <c r="H199" s="165"/>
      <c r="I199" s="56"/>
      <c r="J199" s="56"/>
    </row>
    <row r="200" spans="2:10" ht="15">
      <c r="B200" s="164" t="s">
        <v>267</v>
      </c>
      <c r="C200" s="165"/>
      <c r="D200" s="165"/>
      <c r="E200" s="165"/>
      <c r="F200" s="165"/>
      <c r="G200" s="165"/>
      <c r="H200" s="165"/>
      <c r="I200" s="56"/>
      <c r="J200" s="56"/>
    </row>
    <row r="201" spans="2:10" ht="13.5" customHeight="1">
      <c r="B201" s="166" t="s">
        <v>268</v>
      </c>
      <c r="C201" s="167"/>
      <c r="D201" s="167"/>
      <c r="E201" s="167"/>
      <c r="F201" s="167"/>
      <c r="G201" s="167"/>
      <c r="H201" s="167"/>
      <c r="I201" s="168"/>
      <c r="J201" s="56"/>
    </row>
    <row r="202" spans="2:8" ht="15">
      <c r="B202" s="60"/>
      <c r="C202" s="60"/>
      <c r="D202" s="60"/>
      <c r="E202" s="60"/>
      <c r="F202" s="60"/>
      <c r="G202" s="60"/>
      <c r="H202" s="60"/>
    </row>
    <row r="204" spans="1:2" ht="15">
      <c r="A204" s="46" t="s">
        <v>239</v>
      </c>
      <c r="B204" s="45" t="s">
        <v>240</v>
      </c>
    </row>
    <row r="205" spans="1:2" ht="15">
      <c r="A205" s="46"/>
      <c r="B205" s="45"/>
    </row>
    <row r="206" spans="2:8" ht="15" customHeight="1">
      <c r="B206" s="171" t="s">
        <v>101</v>
      </c>
      <c r="C206" s="172"/>
      <c r="D206" s="172"/>
      <c r="E206" s="172"/>
      <c r="F206" s="172"/>
      <c r="G206" s="172"/>
      <c r="H206" s="172"/>
    </row>
    <row r="207" ht="15">
      <c r="H207" s="59"/>
    </row>
    <row r="208" ht="15">
      <c r="H208" s="49"/>
    </row>
    <row r="209" spans="1:2" ht="15">
      <c r="A209" s="46" t="s">
        <v>12</v>
      </c>
      <c r="B209" s="45" t="s">
        <v>241</v>
      </c>
    </row>
    <row r="210" spans="1:8" ht="15">
      <c r="A210" s="46"/>
      <c r="B210" s="45"/>
      <c r="F210" s="59"/>
      <c r="H210" s="59"/>
    </row>
    <row r="211" spans="1:8" ht="15">
      <c r="A211" s="46"/>
      <c r="B211" s="46" t="s">
        <v>274</v>
      </c>
      <c r="F211" s="138"/>
      <c r="H211" s="138"/>
    </row>
    <row r="212" spans="1:8" ht="15">
      <c r="A212" s="46"/>
      <c r="F212" s="138"/>
      <c r="H212" s="138"/>
    </row>
    <row r="213" spans="1:8" ht="15">
      <c r="A213" s="46"/>
      <c r="B213" s="171" t="s">
        <v>23</v>
      </c>
      <c r="C213" s="176"/>
      <c r="D213" s="176"/>
      <c r="E213" s="176"/>
      <c r="F213" s="176"/>
      <c r="G213" s="176"/>
      <c r="H213" s="176"/>
    </row>
    <row r="214" spans="1:8" ht="15">
      <c r="A214" s="46"/>
      <c r="H214" s="60"/>
    </row>
    <row r="215" spans="1:8" ht="15">
      <c r="A215" s="46"/>
      <c r="F215" s="61" t="s">
        <v>242</v>
      </c>
      <c r="H215" s="139"/>
    </row>
    <row r="216" spans="1:8" ht="15">
      <c r="A216" s="46"/>
      <c r="F216" s="61"/>
      <c r="H216" s="139"/>
    </row>
    <row r="217" spans="2:8" ht="17.25">
      <c r="B217" s="44" t="s">
        <v>102</v>
      </c>
      <c r="F217" s="140">
        <v>16091</v>
      </c>
      <c r="H217" s="140"/>
    </row>
    <row r="218" spans="2:8" ht="17.25">
      <c r="B218" s="44" t="s">
        <v>103</v>
      </c>
      <c r="F218" s="62">
        <v>725</v>
      </c>
      <c r="H218" s="140"/>
    </row>
    <row r="219" spans="2:8" ht="17.25">
      <c r="B219" s="44" t="s">
        <v>104</v>
      </c>
      <c r="F219" s="62">
        <v>725</v>
      </c>
      <c r="H219" s="140"/>
    </row>
    <row r="220" ht="17.25">
      <c r="H220" s="72"/>
    </row>
    <row r="221" ht="17.25">
      <c r="H221" s="63"/>
    </row>
    <row r="222" spans="1:7" ht="17.25">
      <c r="A222" s="46" t="s">
        <v>13</v>
      </c>
      <c r="B222" s="45" t="s">
        <v>243</v>
      </c>
      <c r="G222" s="63"/>
    </row>
    <row r="223" spans="2:7" ht="17.25">
      <c r="B223" s="45"/>
      <c r="G223" s="63"/>
    </row>
    <row r="224" spans="2:8" ht="15">
      <c r="B224" s="171" t="s">
        <v>244</v>
      </c>
      <c r="C224" s="172"/>
      <c r="D224" s="172"/>
      <c r="E224" s="172"/>
      <c r="F224" s="172"/>
      <c r="G224" s="172"/>
      <c r="H224" s="172"/>
    </row>
    <row r="225" ht="17.25">
      <c r="G225" s="63"/>
    </row>
    <row r="226" ht="17.25">
      <c r="G226" s="63"/>
    </row>
    <row r="227" ht="17.25">
      <c r="G227" s="63"/>
    </row>
    <row r="228" ht="17.25">
      <c r="G228" s="63"/>
    </row>
    <row r="229" spans="1:8" ht="15">
      <c r="A229" s="170"/>
      <c r="B229" s="170"/>
      <c r="C229" s="170"/>
      <c r="D229" s="170"/>
      <c r="E229" s="170"/>
      <c r="F229" s="170"/>
      <c r="G229" s="170"/>
      <c r="H229" s="170"/>
    </row>
    <row r="230" ht="17.25">
      <c r="G230" s="63"/>
    </row>
    <row r="231" ht="17.25">
      <c r="G231" s="63"/>
    </row>
    <row r="232" ht="17.25">
      <c r="G232" s="63"/>
    </row>
    <row r="233" spans="1:2" ht="15">
      <c r="A233" s="46" t="s">
        <v>14</v>
      </c>
      <c r="B233" s="45" t="s">
        <v>245</v>
      </c>
    </row>
    <row r="234" spans="1:2" ht="15">
      <c r="A234" s="46"/>
      <c r="B234" s="45"/>
    </row>
    <row r="235" spans="1:8" ht="15">
      <c r="A235" s="46"/>
      <c r="B235" s="171" t="s">
        <v>24</v>
      </c>
      <c r="C235" s="172"/>
      <c r="D235" s="172"/>
      <c r="E235" s="172"/>
      <c r="F235" s="172"/>
      <c r="G235" s="172"/>
      <c r="H235" s="172"/>
    </row>
    <row r="236" ht="15">
      <c r="A236" s="46"/>
    </row>
    <row r="237" spans="1:11" ht="15">
      <c r="A237" s="46"/>
      <c r="F237" s="64" t="s">
        <v>242</v>
      </c>
      <c r="G237" s="50" t="s">
        <v>242</v>
      </c>
      <c r="H237" s="50"/>
      <c r="I237" s="64"/>
      <c r="J237" s="50"/>
      <c r="K237" s="50"/>
    </row>
    <row r="238" spans="1:11" ht="15">
      <c r="A238" s="46"/>
      <c r="F238" s="66"/>
      <c r="G238" s="67"/>
      <c r="H238" s="50"/>
      <c r="I238" s="65"/>
      <c r="J238" s="50"/>
      <c r="K238" s="49"/>
    </row>
    <row r="239" spans="1:11" ht="15">
      <c r="A239" s="46"/>
      <c r="B239" s="44" t="s">
        <v>114</v>
      </c>
      <c r="F239" s="60"/>
      <c r="G239" s="49"/>
      <c r="H239" s="49"/>
      <c r="I239" s="65"/>
      <c r="J239" s="49"/>
      <c r="K239" s="49"/>
    </row>
    <row r="240" spans="1:11" ht="15">
      <c r="A240" s="46"/>
      <c r="B240" s="44" t="s">
        <v>105</v>
      </c>
      <c r="F240" s="52"/>
      <c r="G240" s="56"/>
      <c r="H240" s="56"/>
      <c r="I240" s="53"/>
      <c r="J240" s="56"/>
      <c r="K240" s="56"/>
    </row>
    <row r="241" spans="1:11" ht="15">
      <c r="A241" s="46"/>
      <c r="B241" s="44" t="s">
        <v>106</v>
      </c>
      <c r="F241" s="53"/>
      <c r="G241" s="56">
        <v>184</v>
      </c>
      <c r="H241" s="56"/>
      <c r="I241" s="53"/>
      <c r="J241" s="56"/>
      <c r="K241" s="56"/>
    </row>
    <row r="242" spans="1:11" ht="15">
      <c r="A242" s="46"/>
      <c r="B242" s="44" t="s">
        <v>107</v>
      </c>
      <c r="F242" s="53"/>
      <c r="G242" s="54">
        <v>3895</v>
      </c>
      <c r="H242" s="56"/>
      <c r="I242" s="53"/>
      <c r="J242" s="56"/>
      <c r="K242" s="56"/>
    </row>
    <row r="243" spans="1:11" ht="15">
      <c r="A243" s="46"/>
      <c r="F243" s="65"/>
      <c r="G243" s="53">
        <f>SUM(G241:G242)</f>
        <v>4079</v>
      </c>
      <c r="H243" s="56"/>
      <c r="I243" s="65"/>
      <c r="J243" s="56"/>
      <c r="K243" s="56"/>
    </row>
    <row r="244" spans="1:11" ht="15">
      <c r="A244" s="46"/>
      <c r="B244" s="44" t="s">
        <v>108</v>
      </c>
      <c r="F244" s="53"/>
      <c r="G244" s="60"/>
      <c r="H244" s="49"/>
      <c r="I244" s="53"/>
      <c r="J244" s="49"/>
      <c r="K244" s="56"/>
    </row>
    <row r="245" spans="1:11" ht="15">
      <c r="A245" s="46"/>
      <c r="B245" s="44" t="s">
        <v>107</v>
      </c>
      <c r="F245" s="53"/>
      <c r="G245" s="53">
        <v>22754</v>
      </c>
      <c r="H245" s="56"/>
      <c r="I245" s="53"/>
      <c r="J245" s="56"/>
      <c r="K245" s="56"/>
    </row>
    <row r="246" spans="1:11" ht="15.75" thickBot="1">
      <c r="A246" s="46"/>
      <c r="F246" s="53"/>
      <c r="G246" s="68">
        <f>SUM(G243:G245)</f>
        <v>26833</v>
      </c>
      <c r="H246" s="56"/>
      <c r="I246" s="53"/>
      <c r="J246" s="56"/>
      <c r="K246" s="56"/>
    </row>
    <row r="247" spans="1:11" ht="15.75" thickTop="1">
      <c r="A247" s="46"/>
      <c r="F247" s="53"/>
      <c r="G247" s="56"/>
      <c r="H247" s="56"/>
      <c r="I247" s="53"/>
      <c r="J247" s="56"/>
      <c r="K247" s="56"/>
    </row>
    <row r="248" spans="1:11" ht="15.75" thickBot="1">
      <c r="A248" s="46"/>
      <c r="B248" s="44" t="s">
        <v>255</v>
      </c>
      <c r="F248" s="53"/>
      <c r="G248" s="69">
        <f>G246</f>
        <v>26833</v>
      </c>
      <c r="H248" s="56"/>
      <c r="I248" s="53"/>
      <c r="J248" s="56"/>
      <c r="K248" s="56"/>
    </row>
    <row r="249" spans="1:11" ht="15.75" thickTop="1">
      <c r="A249" s="46"/>
      <c r="F249" s="49"/>
      <c r="G249" s="49"/>
      <c r="H249" s="49"/>
      <c r="I249" s="49"/>
      <c r="J249" s="49"/>
      <c r="K249" s="49"/>
    </row>
    <row r="250" spans="1:11" ht="15">
      <c r="A250" s="46"/>
      <c r="B250" s="44" t="s">
        <v>256</v>
      </c>
      <c r="H250" s="49"/>
      <c r="I250" s="49"/>
      <c r="J250" s="49"/>
      <c r="K250" s="49"/>
    </row>
    <row r="251" spans="1:11" ht="15.75" thickBot="1">
      <c r="A251" s="46"/>
      <c r="B251" s="44" t="s">
        <v>109</v>
      </c>
      <c r="F251" s="70" t="s">
        <v>246</v>
      </c>
      <c r="G251" s="69">
        <v>39000</v>
      </c>
      <c r="H251" s="56"/>
      <c r="I251" s="70"/>
      <c r="J251" s="56"/>
      <c r="K251" s="49"/>
    </row>
    <row r="252" spans="1:11" ht="15.75" thickTop="1">
      <c r="A252" s="46"/>
      <c r="B252" s="46"/>
      <c r="F252" s="70"/>
      <c r="G252" s="56"/>
      <c r="H252" s="56"/>
      <c r="I252" s="70"/>
      <c r="J252" s="56"/>
      <c r="K252" s="49"/>
    </row>
    <row r="253" spans="1:11" ht="15.75" thickBot="1">
      <c r="A253" s="46"/>
      <c r="B253" s="46"/>
      <c r="F253" s="70" t="s">
        <v>247</v>
      </c>
      <c r="G253" s="69">
        <v>2300</v>
      </c>
      <c r="H253" s="56"/>
      <c r="I253" s="70"/>
      <c r="J253" s="56"/>
      <c r="K253" s="49"/>
    </row>
    <row r="254" spans="1:11" ht="15.75" thickTop="1">
      <c r="A254" s="46"/>
      <c r="F254" s="49"/>
      <c r="I254" s="49"/>
      <c r="J254" s="49"/>
      <c r="K254" s="49"/>
    </row>
    <row r="255" spans="1:11" ht="15">
      <c r="A255" s="46"/>
      <c r="B255" s="171" t="s">
        <v>110</v>
      </c>
      <c r="C255" s="172"/>
      <c r="D255" s="172"/>
      <c r="E255" s="172"/>
      <c r="F255" s="172"/>
      <c r="G255" s="172"/>
      <c r="H255" s="172"/>
      <c r="I255" s="49"/>
      <c r="K255" s="49"/>
    </row>
    <row r="256" spans="1:11" ht="15">
      <c r="A256" s="46"/>
      <c r="B256" s="130"/>
      <c r="C256" s="131"/>
      <c r="D256" s="131"/>
      <c r="E256" s="131"/>
      <c r="F256" s="131"/>
      <c r="G256" s="131"/>
      <c r="H256" s="131"/>
      <c r="I256" s="49"/>
      <c r="K256" s="49"/>
    </row>
    <row r="257" spans="1:11" ht="15">
      <c r="A257" s="46"/>
      <c r="B257" s="130"/>
      <c r="C257" s="131"/>
      <c r="D257" s="131"/>
      <c r="E257" s="131"/>
      <c r="F257" s="131"/>
      <c r="G257" s="131"/>
      <c r="H257" s="131"/>
      <c r="I257" s="49"/>
      <c r="K257" s="49"/>
    </row>
    <row r="258" spans="1:11" ht="17.25">
      <c r="A258" s="46" t="s">
        <v>15</v>
      </c>
      <c r="B258" s="45" t="s">
        <v>248</v>
      </c>
      <c r="G258" s="63"/>
      <c r="I258" s="49"/>
      <c r="K258" s="49"/>
    </row>
    <row r="259" spans="2:11" ht="17.25">
      <c r="B259" s="45"/>
      <c r="G259" s="63"/>
      <c r="I259" s="49"/>
      <c r="K259" s="49"/>
    </row>
    <row r="260" spans="2:11" ht="15">
      <c r="B260" s="171" t="s">
        <v>249</v>
      </c>
      <c r="C260" s="172"/>
      <c r="D260" s="172"/>
      <c r="E260" s="172"/>
      <c r="F260" s="172"/>
      <c r="G260" s="172"/>
      <c r="H260" s="172"/>
      <c r="I260" s="49"/>
      <c r="K260" s="49"/>
    </row>
    <row r="261" spans="7:11" ht="17.25">
      <c r="G261" s="63"/>
      <c r="I261" s="49"/>
      <c r="K261" s="49"/>
    </row>
    <row r="262" spans="7:11" ht="17.25">
      <c r="G262" s="63"/>
      <c r="I262" s="49"/>
      <c r="K262" s="49"/>
    </row>
    <row r="263" spans="1:11" ht="17.25">
      <c r="A263" s="46" t="s">
        <v>16</v>
      </c>
      <c r="B263" s="45" t="s">
        <v>250</v>
      </c>
      <c r="H263" s="63"/>
      <c r="I263" s="49"/>
      <c r="K263" s="49"/>
    </row>
    <row r="264" spans="1:11" ht="17.25">
      <c r="A264" s="46"/>
      <c r="B264" s="45"/>
      <c r="H264" s="63"/>
      <c r="I264" s="49" t="s">
        <v>28</v>
      </c>
      <c r="K264" s="49"/>
    </row>
    <row r="265" spans="2:11" ht="15">
      <c r="B265" s="171" t="s">
        <v>251</v>
      </c>
      <c r="C265" s="172"/>
      <c r="D265" s="172"/>
      <c r="E265" s="172"/>
      <c r="F265" s="172"/>
      <c r="G265" s="172"/>
      <c r="H265" s="172"/>
      <c r="I265" s="49"/>
      <c r="K265" s="49"/>
    </row>
    <row r="266" spans="8:11" ht="17.25">
      <c r="H266" s="63"/>
      <c r="I266" s="49"/>
      <c r="K266" s="49"/>
    </row>
    <row r="267" spans="8:11" ht="17.25">
      <c r="H267" s="63"/>
      <c r="I267" s="49"/>
      <c r="K267" s="49"/>
    </row>
    <row r="268" spans="1:11" ht="17.25">
      <c r="A268" s="46" t="s">
        <v>17</v>
      </c>
      <c r="B268" s="45" t="s">
        <v>252</v>
      </c>
      <c r="H268" s="63"/>
      <c r="I268" s="49"/>
      <c r="K268" s="49"/>
    </row>
    <row r="269" spans="8:11" ht="17.25">
      <c r="H269" s="63"/>
      <c r="I269" s="49"/>
      <c r="K269" s="49"/>
    </row>
    <row r="270" spans="2:11" ht="17.25" customHeight="1">
      <c r="B270" s="164" t="s">
        <v>259</v>
      </c>
      <c r="C270" s="169"/>
      <c r="D270" s="169"/>
      <c r="E270" s="169"/>
      <c r="F270" s="169"/>
      <c r="G270" s="169"/>
      <c r="H270" s="169"/>
      <c r="I270" s="49"/>
      <c r="K270" s="49"/>
    </row>
    <row r="271" spans="1:11" ht="15">
      <c r="A271" s="46"/>
      <c r="I271" s="49"/>
      <c r="K271" s="49"/>
    </row>
    <row r="272" spans="1:11" ht="15">
      <c r="A272" s="46"/>
      <c r="I272" s="49"/>
      <c r="K272" s="49"/>
    </row>
    <row r="273" spans="1:11" ht="17.25">
      <c r="A273" s="46" t="s">
        <v>18</v>
      </c>
      <c r="B273" s="45" t="s">
        <v>275</v>
      </c>
      <c r="H273" s="63"/>
      <c r="K273" s="49"/>
    </row>
    <row r="274" spans="6:11" ht="15">
      <c r="F274" s="133" t="s">
        <v>233</v>
      </c>
      <c r="G274" s="133" t="s">
        <v>233</v>
      </c>
      <c r="H274" s="50"/>
      <c r="I274" s="50"/>
      <c r="J274" s="50"/>
      <c r="K274" s="49"/>
    </row>
    <row r="275" spans="1:11" ht="15">
      <c r="A275" s="46"/>
      <c r="B275" s="45"/>
      <c r="F275" s="133" t="s">
        <v>235</v>
      </c>
      <c r="G275" s="133" t="s">
        <v>235</v>
      </c>
      <c r="H275" s="50"/>
      <c r="I275" s="50"/>
      <c r="J275" s="50"/>
      <c r="K275" s="49"/>
    </row>
    <row r="276" spans="1:11" ht="15">
      <c r="A276" s="46"/>
      <c r="F276" s="133" t="s">
        <v>217</v>
      </c>
      <c r="G276" s="133" t="s">
        <v>236</v>
      </c>
      <c r="H276" s="50"/>
      <c r="I276" s="50"/>
      <c r="J276" s="50"/>
      <c r="K276" s="49"/>
    </row>
    <row r="277" spans="1:11" ht="15">
      <c r="A277" s="46"/>
      <c r="F277" s="154" t="s">
        <v>20</v>
      </c>
      <c r="G277" s="154" t="s">
        <v>20</v>
      </c>
      <c r="H277" s="73"/>
      <c r="I277" s="73"/>
      <c r="J277" s="73"/>
      <c r="K277" s="49"/>
    </row>
    <row r="278" spans="1:11" ht="15">
      <c r="A278" s="46"/>
      <c r="F278" s="60"/>
      <c r="G278" s="60"/>
      <c r="H278" s="49"/>
      <c r="I278" s="49"/>
      <c r="J278" s="49"/>
      <c r="K278" s="49"/>
    </row>
    <row r="279" spans="1:12" ht="16.5" thickBot="1">
      <c r="A279" s="46"/>
      <c r="B279" s="44" t="s">
        <v>26</v>
      </c>
      <c r="F279" s="141">
        <v>-7560</v>
      </c>
      <c r="G279" s="141">
        <v>-7560</v>
      </c>
      <c r="H279" s="56"/>
      <c r="I279" s="56"/>
      <c r="J279" s="56"/>
      <c r="K279" s="49"/>
      <c r="L279" s="43"/>
    </row>
    <row r="280" spans="1:11" ht="15.75" thickTop="1">
      <c r="A280" s="46"/>
      <c r="B280" s="45"/>
      <c r="F280" s="60"/>
      <c r="G280" s="60"/>
      <c r="H280" s="49"/>
      <c r="I280" s="49"/>
      <c r="J280" s="49"/>
      <c r="K280" s="49"/>
    </row>
    <row r="281" spans="2:11" ht="15.75" thickBot="1">
      <c r="B281" s="44" t="s">
        <v>111</v>
      </c>
      <c r="F281" s="142">
        <v>250702</v>
      </c>
      <c r="G281" s="142">
        <v>250702</v>
      </c>
      <c r="H281" s="74"/>
      <c r="I281" s="74"/>
      <c r="J281" s="74"/>
      <c r="K281" s="49"/>
    </row>
    <row r="282" spans="6:11" ht="15.75" thickTop="1">
      <c r="F282" s="60"/>
      <c r="G282" s="60"/>
      <c r="H282" s="49"/>
      <c r="I282" s="49"/>
      <c r="J282" s="49"/>
      <c r="K282" s="49"/>
    </row>
    <row r="283" spans="2:11" ht="15.75" thickBot="1">
      <c r="B283" s="44" t="s">
        <v>27</v>
      </c>
      <c r="F283" s="143">
        <f>F279/F281*100</f>
        <v>-3.015532385062744</v>
      </c>
      <c r="G283" s="143">
        <f>G279/G281*100</f>
        <v>-3.015532385062744</v>
      </c>
      <c r="H283" s="75"/>
      <c r="I283" s="75"/>
      <c r="J283" s="75"/>
      <c r="K283" s="49"/>
    </row>
    <row r="284" spans="6:11" ht="15.75" thickTop="1">
      <c r="F284" s="75"/>
      <c r="G284" s="75"/>
      <c r="H284" s="75"/>
      <c r="I284" s="75"/>
      <c r="J284" s="75"/>
      <c r="K284" s="49"/>
    </row>
    <row r="285" spans="6:11" ht="15">
      <c r="F285" s="75"/>
      <c r="G285" s="75"/>
      <c r="H285" s="75"/>
      <c r="I285" s="75"/>
      <c r="J285" s="75"/>
      <c r="K285" s="49"/>
    </row>
    <row r="286" spans="6:11" ht="15">
      <c r="F286" s="75"/>
      <c r="G286" s="75"/>
      <c r="H286" s="75"/>
      <c r="I286" s="75"/>
      <c r="J286" s="75"/>
      <c r="K286" s="49"/>
    </row>
    <row r="287" spans="6:11" ht="15">
      <c r="F287" s="75"/>
      <c r="G287" s="75"/>
      <c r="H287" s="75"/>
      <c r="I287" s="75"/>
      <c r="J287" s="75"/>
      <c r="K287" s="49"/>
    </row>
    <row r="288" spans="6:11" ht="15">
      <c r="F288" s="75"/>
      <c r="G288" s="75"/>
      <c r="H288" s="75"/>
      <c r="I288" s="75"/>
      <c r="J288" s="75"/>
      <c r="K288" s="49"/>
    </row>
    <row r="289" spans="6:11" ht="15">
      <c r="F289" s="75"/>
      <c r="G289" s="75"/>
      <c r="H289" s="75"/>
      <c r="I289" s="75"/>
      <c r="J289" s="75"/>
      <c r="K289" s="49"/>
    </row>
    <row r="290" spans="6:11" ht="15">
      <c r="F290" s="75"/>
      <c r="G290" s="75"/>
      <c r="H290" s="75"/>
      <c r="I290" s="75"/>
      <c r="J290" s="75"/>
      <c r="K290" s="49"/>
    </row>
    <row r="291" spans="6:11" ht="15">
      <c r="F291" s="75"/>
      <c r="G291" s="75"/>
      <c r="H291" s="75"/>
      <c r="I291" s="75"/>
      <c r="J291" s="75"/>
      <c r="K291" s="49"/>
    </row>
    <row r="292" spans="6:11" ht="15">
      <c r="F292" s="75"/>
      <c r="G292" s="75"/>
      <c r="H292" s="75"/>
      <c r="I292" s="75"/>
      <c r="J292" s="75"/>
      <c r="K292" s="49"/>
    </row>
    <row r="293" spans="6:11" ht="15">
      <c r="F293" s="75"/>
      <c r="G293" s="75"/>
      <c r="H293" s="75"/>
      <c r="I293" s="75"/>
      <c r="J293" s="75"/>
      <c r="K293" s="49"/>
    </row>
    <row r="294" spans="6:11" ht="15">
      <c r="F294" s="75"/>
      <c r="G294" s="75"/>
      <c r="H294" s="75"/>
      <c r="I294" s="75"/>
      <c r="J294" s="75"/>
      <c r="K294" s="49"/>
    </row>
    <row r="295" spans="6:11" ht="15">
      <c r="F295" s="75"/>
      <c r="G295" s="75"/>
      <c r="H295" s="75"/>
      <c r="I295" s="75"/>
      <c r="J295" s="75"/>
      <c r="K295" s="49"/>
    </row>
    <row r="296" spans="6:11" ht="15">
      <c r="F296" s="75"/>
      <c r="G296" s="75"/>
      <c r="H296" s="75"/>
      <c r="I296" s="75"/>
      <c r="J296" s="75"/>
      <c r="K296" s="49"/>
    </row>
    <row r="297" spans="6:11" ht="15">
      <c r="F297" s="75"/>
      <c r="G297" s="75"/>
      <c r="H297" s="75"/>
      <c r="I297" s="75"/>
      <c r="J297" s="75"/>
      <c r="K297" s="49"/>
    </row>
    <row r="298" spans="6:11" ht="15">
      <c r="F298" s="75"/>
      <c r="G298" s="75"/>
      <c r="H298" s="75"/>
      <c r="I298" s="75"/>
      <c r="J298" s="75"/>
      <c r="K298" s="49"/>
    </row>
    <row r="299" spans="6:11" ht="15">
      <c r="F299" s="75"/>
      <c r="G299" s="75"/>
      <c r="H299" s="75"/>
      <c r="I299" s="75"/>
      <c r="J299" s="75"/>
      <c r="K299" s="49"/>
    </row>
    <row r="300" spans="6:11" ht="15">
      <c r="F300" s="75"/>
      <c r="G300" s="75"/>
      <c r="H300" s="75"/>
      <c r="I300" s="75"/>
      <c r="J300" s="75"/>
      <c r="K300" s="49"/>
    </row>
    <row r="301" spans="6:11" ht="15">
      <c r="F301" s="75"/>
      <c r="G301" s="75"/>
      <c r="H301" s="75"/>
      <c r="I301" s="75"/>
      <c r="J301" s="75"/>
      <c r="K301" s="49"/>
    </row>
    <row r="302" spans="6:11" ht="15">
      <c r="F302" s="75"/>
      <c r="G302" s="75"/>
      <c r="H302" s="75"/>
      <c r="I302" s="75"/>
      <c r="J302" s="75"/>
      <c r="K302" s="49"/>
    </row>
    <row r="303" spans="6:11" ht="15">
      <c r="F303" s="75"/>
      <c r="G303" s="75"/>
      <c r="H303" s="75"/>
      <c r="I303" s="75"/>
      <c r="J303" s="75"/>
      <c r="K303" s="49"/>
    </row>
    <row r="304" spans="6:11" ht="15">
      <c r="F304" s="75"/>
      <c r="G304" s="75"/>
      <c r="H304" s="75"/>
      <c r="I304" s="75"/>
      <c r="J304" s="75"/>
      <c r="K304" s="49"/>
    </row>
    <row r="305" spans="6:11" ht="15">
      <c r="F305" s="75"/>
      <c r="G305" s="75"/>
      <c r="H305" s="75"/>
      <c r="I305" s="75"/>
      <c r="J305" s="75"/>
      <c r="K305" s="49"/>
    </row>
    <row r="306" spans="6:11" ht="15">
      <c r="F306" s="75"/>
      <c r="G306" s="75"/>
      <c r="H306" s="75"/>
      <c r="I306" s="75"/>
      <c r="J306" s="75"/>
      <c r="K306" s="49"/>
    </row>
    <row r="307" spans="6:11" ht="15">
      <c r="F307" s="75"/>
      <c r="G307" s="75"/>
      <c r="H307" s="75"/>
      <c r="I307" s="75"/>
      <c r="J307" s="75"/>
      <c r="K307" s="49"/>
    </row>
    <row r="308" spans="1:11" ht="15">
      <c r="A308" s="170"/>
      <c r="B308" s="170"/>
      <c r="C308" s="170"/>
      <c r="D308" s="170"/>
      <c r="E308" s="170"/>
      <c r="F308" s="170"/>
      <c r="G308" s="170"/>
      <c r="H308" s="170"/>
      <c r="I308" s="49"/>
      <c r="J308" s="49"/>
      <c r="K308" s="49"/>
    </row>
    <row r="309" spans="1:11" ht="15">
      <c r="A309" s="46"/>
      <c r="I309" s="49"/>
      <c r="J309" s="49"/>
      <c r="K309" s="49"/>
    </row>
    <row r="310" spans="1:11" ht="15">
      <c r="A310" s="46"/>
      <c r="I310" s="49"/>
      <c r="K310" s="49"/>
    </row>
    <row r="311" spans="1:11" ht="15">
      <c r="A311" s="46"/>
      <c r="I311" s="49"/>
      <c r="K311" s="49"/>
    </row>
    <row r="312" spans="1:11" ht="15">
      <c r="A312" s="46"/>
      <c r="I312" s="49"/>
      <c r="K312" s="49"/>
    </row>
    <row r="313" spans="1:11" ht="15">
      <c r="A313" s="46"/>
      <c r="B313" s="177"/>
      <c r="C313" s="177"/>
      <c r="D313" s="177"/>
      <c r="E313" s="177"/>
      <c r="F313" s="177"/>
      <c r="G313" s="177"/>
      <c r="H313" s="177"/>
      <c r="I313" s="49"/>
      <c r="K313" s="49"/>
    </row>
    <row r="314" spans="1:11" ht="15">
      <c r="A314" s="46"/>
      <c r="B314" s="177"/>
      <c r="C314" s="177"/>
      <c r="D314" s="177"/>
      <c r="E314" s="177"/>
      <c r="F314" s="177"/>
      <c r="G314" s="177"/>
      <c r="H314" s="177"/>
      <c r="I314" s="49"/>
      <c r="K314" s="49"/>
    </row>
    <row r="315" spans="1:11" ht="15">
      <c r="A315" s="46"/>
      <c r="B315" s="177"/>
      <c r="C315" s="177"/>
      <c r="D315" s="177"/>
      <c r="E315" s="177"/>
      <c r="F315" s="177"/>
      <c r="G315" s="177"/>
      <c r="H315" s="177"/>
      <c r="I315" s="49"/>
      <c r="K315" s="49"/>
    </row>
    <row r="316" spans="1:11" ht="15">
      <c r="A316" s="46"/>
      <c r="B316" s="177"/>
      <c r="C316" s="177"/>
      <c r="D316" s="177"/>
      <c r="E316" s="177"/>
      <c r="F316" s="177"/>
      <c r="G316" s="177"/>
      <c r="H316" s="177"/>
      <c r="I316" s="49"/>
      <c r="K316" s="49"/>
    </row>
    <row r="317" spans="1:11" ht="15">
      <c r="A317" s="46"/>
      <c r="B317" s="177"/>
      <c r="C317" s="177"/>
      <c r="D317" s="177"/>
      <c r="E317" s="177"/>
      <c r="F317" s="177"/>
      <c r="G317" s="177"/>
      <c r="H317" s="177"/>
      <c r="I317" s="49"/>
      <c r="K317" s="49"/>
    </row>
    <row r="318" spans="1:11" ht="15">
      <c r="A318" s="46"/>
      <c r="I318" s="49"/>
      <c r="K318" s="49"/>
    </row>
    <row r="319" spans="1:8" ht="15">
      <c r="A319" s="46"/>
      <c r="G319" s="175"/>
      <c r="H319" s="175"/>
    </row>
    <row r="320" spans="1:7" ht="17.25">
      <c r="A320" s="46"/>
      <c r="G320" s="63"/>
    </row>
    <row r="321" ht="17.25">
      <c r="H321" s="63"/>
    </row>
    <row r="322" spans="1:8" s="49" customFormat="1" ht="17.25">
      <c r="A322" s="71"/>
      <c r="B322" s="48"/>
      <c r="H322" s="72"/>
    </row>
    <row r="323" s="49" customFormat="1" ht="17.25">
      <c r="H323" s="72"/>
    </row>
    <row r="324" spans="8:10" s="49" customFormat="1" ht="17.25">
      <c r="H324" s="72"/>
      <c r="I324" s="50"/>
      <c r="J324" s="50"/>
    </row>
    <row r="325" spans="1:10" s="49" customFormat="1" ht="15">
      <c r="A325" s="71"/>
      <c r="B325" s="48"/>
      <c r="I325" s="50"/>
      <c r="J325" s="50"/>
    </row>
    <row r="326" spans="1:10" s="49" customFormat="1" ht="15">
      <c r="A326" s="71"/>
      <c r="I326" s="50"/>
      <c r="J326" s="50"/>
    </row>
    <row r="327" spans="1:10" s="49" customFormat="1" ht="15">
      <c r="A327" s="71"/>
      <c r="I327" s="73"/>
      <c r="J327" s="73"/>
    </row>
    <row r="328" s="49" customFormat="1" ht="15">
      <c r="A328" s="71"/>
    </row>
    <row r="329" spans="1:10" s="49" customFormat="1" ht="15">
      <c r="A329" s="71"/>
      <c r="I329" s="56"/>
      <c r="J329" s="56"/>
    </row>
    <row r="330" spans="1:2" s="49" customFormat="1" ht="15">
      <c r="A330" s="71"/>
      <c r="B330" s="48"/>
    </row>
    <row r="331" spans="9:10" s="49" customFormat="1" ht="15">
      <c r="I331" s="74"/>
      <c r="J331" s="74"/>
    </row>
    <row r="332" s="49" customFormat="1" ht="15"/>
    <row r="333" spans="9:10" s="49" customFormat="1" ht="15">
      <c r="I333" s="75"/>
      <c r="J333" s="75"/>
    </row>
    <row r="334" spans="1:2" s="49" customFormat="1" ht="15">
      <c r="A334" s="71"/>
      <c r="B334" s="48"/>
    </row>
    <row r="335" spans="1:2" s="49" customFormat="1" ht="15">
      <c r="A335" s="71"/>
      <c r="B335" s="48"/>
    </row>
    <row r="336" spans="1:2" s="49" customFormat="1" ht="15">
      <c r="A336" s="71"/>
      <c r="B336" s="48"/>
    </row>
    <row r="337" spans="1:2" s="49" customFormat="1" ht="15">
      <c r="A337" s="71"/>
      <c r="B337" s="48"/>
    </row>
    <row r="338" spans="1:2" s="49" customFormat="1" ht="15">
      <c r="A338" s="71"/>
      <c r="B338" s="48"/>
    </row>
    <row r="339" spans="1:2" s="49" customFormat="1" ht="15">
      <c r="A339" s="71"/>
      <c r="B339" s="48"/>
    </row>
    <row r="340" spans="1:2" s="49" customFormat="1" ht="15">
      <c r="A340" s="71"/>
      <c r="B340" s="48"/>
    </row>
    <row r="341" spans="1:2" s="49" customFormat="1" ht="15">
      <c r="A341" s="71"/>
      <c r="B341" s="48"/>
    </row>
    <row r="342" spans="1:2" s="49" customFormat="1" ht="15">
      <c r="A342" s="71"/>
      <c r="B342" s="48"/>
    </row>
    <row r="343" spans="1:2" s="49" customFormat="1" ht="15">
      <c r="A343" s="71"/>
      <c r="B343" s="48"/>
    </row>
    <row r="344" spans="1:2" s="49" customFormat="1" ht="15">
      <c r="A344" s="71"/>
      <c r="B344" s="48"/>
    </row>
    <row r="345" spans="1:2" s="49" customFormat="1" ht="15">
      <c r="A345" s="71"/>
      <c r="B345" s="48"/>
    </row>
    <row r="346" spans="1:2" s="49" customFormat="1" ht="15">
      <c r="A346" s="71"/>
      <c r="B346" s="48"/>
    </row>
    <row r="347" spans="1:2" s="49" customFormat="1" ht="15">
      <c r="A347" s="71"/>
      <c r="B347" s="48"/>
    </row>
    <row r="348" spans="1:2" s="49" customFormat="1" ht="15">
      <c r="A348" s="71"/>
      <c r="B348" s="48"/>
    </row>
    <row r="349" spans="1:2" s="49" customFormat="1" ht="15">
      <c r="A349" s="71"/>
      <c r="B349" s="48"/>
    </row>
    <row r="350" spans="1:2" s="49" customFormat="1" ht="15">
      <c r="A350" s="71"/>
      <c r="B350" s="48"/>
    </row>
    <row r="351" spans="1:2" s="49" customFormat="1" ht="15">
      <c r="A351" s="71"/>
      <c r="B351" s="48"/>
    </row>
    <row r="352" spans="1:2" s="49" customFormat="1" ht="15">
      <c r="A352" s="71"/>
      <c r="B352" s="48"/>
    </row>
    <row r="353" spans="1:2" s="49" customFormat="1" ht="15">
      <c r="A353" s="71"/>
      <c r="B353" s="48"/>
    </row>
    <row r="354" spans="1:2" s="49" customFormat="1" ht="15">
      <c r="A354" s="71"/>
      <c r="B354" s="48"/>
    </row>
    <row r="355" spans="1:2" s="49" customFormat="1" ht="15">
      <c r="A355" s="71"/>
      <c r="B355" s="48"/>
    </row>
    <row r="356" spans="1:2" s="49" customFormat="1" ht="15">
      <c r="A356" s="71"/>
      <c r="B356" s="48"/>
    </row>
    <row r="357" spans="1:2" s="49" customFormat="1" ht="15">
      <c r="A357" s="71"/>
      <c r="B357" s="48"/>
    </row>
    <row r="358" spans="1:2" s="49" customFormat="1" ht="15">
      <c r="A358" s="71"/>
      <c r="B358" s="48"/>
    </row>
    <row r="359" spans="1:2" s="49" customFormat="1" ht="15">
      <c r="A359" s="71"/>
      <c r="B359" s="48"/>
    </row>
    <row r="360" spans="1:2" s="49" customFormat="1" ht="15">
      <c r="A360" s="71"/>
      <c r="B360" s="48"/>
    </row>
    <row r="361" spans="1:2" s="49" customFormat="1" ht="15">
      <c r="A361" s="71"/>
      <c r="B361" s="48"/>
    </row>
    <row r="362" spans="1:2" s="49" customFormat="1" ht="15">
      <c r="A362" s="71"/>
      <c r="B362" s="48"/>
    </row>
    <row r="363" spans="1:2" s="49" customFormat="1" ht="15">
      <c r="A363" s="71"/>
      <c r="B363" s="48"/>
    </row>
    <row r="364" spans="1:2" s="49" customFormat="1" ht="15">
      <c r="A364" s="71"/>
      <c r="B364" s="48"/>
    </row>
    <row r="365" spans="1:2" s="49" customFormat="1" ht="15">
      <c r="A365" s="71"/>
      <c r="B365" s="48"/>
    </row>
    <row r="366" spans="1:2" s="49" customFormat="1" ht="15">
      <c r="A366" s="71"/>
      <c r="B366" s="48"/>
    </row>
    <row r="367" spans="1:2" s="49" customFormat="1" ht="15">
      <c r="A367" s="71"/>
      <c r="B367" s="48"/>
    </row>
    <row r="368" spans="1:2" s="49" customFormat="1" ht="15">
      <c r="A368" s="71"/>
      <c r="B368" s="48"/>
    </row>
    <row r="369" spans="1:2" s="49" customFormat="1" ht="15">
      <c r="A369" s="71"/>
      <c r="B369" s="48"/>
    </row>
    <row r="370" spans="1:2" s="49" customFormat="1" ht="15">
      <c r="A370" s="71"/>
      <c r="B370" s="48"/>
    </row>
    <row r="371" spans="1:2" s="49" customFormat="1" ht="15">
      <c r="A371" s="71"/>
      <c r="B371" s="48"/>
    </row>
    <row r="372" spans="1:2" s="49" customFormat="1" ht="15">
      <c r="A372" s="71"/>
      <c r="B372" s="48"/>
    </row>
    <row r="373" spans="1:2" s="49" customFormat="1" ht="15">
      <c r="A373" s="71"/>
      <c r="B373" s="48"/>
    </row>
    <row r="374" spans="1:2" s="49" customFormat="1" ht="15">
      <c r="A374" s="71"/>
      <c r="B374" s="48"/>
    </row>
    <row r="375" spans="1:2" s="49" customFormat="1" ht="15">
      <c r="A375" s="71"/>
      <c r="B375" s="48"/>
    </row>
    <row r="376" spans="1:2" s="49" customFormat="1" ht="15">
      <c r="A376" s="71"/>
      <c r="B376" s="48"/>
    </row>
    <row r="377" spans="1:2" s="49" customFormat="1" ht="15">
      <c r="A377" s="71"/>
      <c r="B377" s="48"/>
    </row>
    <row r="378" spans="1:2" s="49" customFormat="1" ht="15">
      <c r="A378" s="71"/>
      <c r="B378" s="48"/>
    </row>
    <row r="379" spans="1:2" s="49" customFormat="1" ht="15">
      <c r="A379" s="71"/>
      <c r="B379" s="48"/>
    </row>
    <row r="380" spans="1:2" s="49" customFormat="1" ht="15">
      <c r="A380" s="71"/>
      <c r="B380" s="48"/>
    </row>
    <row r="381" spans="1:2" s="49" customFormat="1" ht="15">
      <c r="A381" s="71"/>
      <c r="B381" s="48"/>
    </row>
    <row r="382" spans="1:2" s="49" customFormat="1" ht="15">
      <c r="A382" s="71"/>
      <c r="B382" s="48"/>
    </row>
    <row r="383" spans="1:2" s="49" customFormat="1" ht="15">
      <c r="A383" s="71"/>
      <c r="B383" s="48"/>
    </row>
    <row r="384" spans="1:2" s="49" customFormat="1" ht="15">
      <c r="A384" s="71"/>
      <c r="B384" s="48"/>
    </row>
    <row r="385" spans="1:2" s="49" customFormat="1" ht="15">
      <c r="A385" s="71"/>
      <c r="B385" s="48"/>
    </row>
    <row r="386" spans="1:2" s="49" customFormat="1" ht="15">
      <c r="A386" s="71"/>
      <c r="B386" s="48"/>
    </row>
    <row r="387" spans="1:2" s="49" customFormat="1" ht="15">
      <c r="A387" s="71"/>
      <c r="B387" s="48"/>
    </row>
    <row r="388" spans="1:2" s="49" customFormat="1" ht="15">
      <c r="A388" s="71"/>
      <c r="B388" s="48"/>
    </row>
    <row r="389" spans="1:2" s="49" customFormat="1" ht="15">
      <c r="A389" s="71"/>
      <c r="B389" s="48"/>
    </row>
    <row r="390" spans="1:2" s="49" customFormat="1" ht="15">
      <c r="A390" s="71"/>
      <c r="B390" s="48"/>
    </row>
    <row r="391" spans="1:2" s="49" customFormat="1" ht="15">
      <c r="A391" s="71"/>
      <c r="B391" s="48"/>
    </row>
    <row r="392" spans="1:2" s="49" customFormat="1" ht="15">
      <c r="A392" s="71"/>
      <c r="B392" s="48"/>
    </row>
    <row r="393" spans="1:2" s="49" customFormat="1" ht="15">
      <c r="A393" s="71"/>
      <c r="B393" s="48"/>
    </row>
    <row r="394" spans="1:2" s="49" customFormat="1" ht="15">
      <c r="A394" s="71"/>
      <c r="B394" s="48"/>
    </row>
    <row r="395" spans="1:2" s="49" customFormat="1" ht="15">
      <c r="A395" s="71"/>
      <c r="B395" s="48"/>
    </row>
    <row r="396" spans="1:2" s="49" customFormat="1" ht="15">
      <c r="A396" s="71"/>
      <c r="B396" s="48"/>
    </row>
    <row r="397" spans="1:2" s="49" customFormat="1" ht="15">
      <c r="A397" s="71"/>
      <c r="B397" s="48"/>
    </row>
    <row r="398" spans="1:2" s="49" customFormat="1" ht="15">
      <c r="A398" s="71"/>
      <c r="B398" s="48"/>
    </row>
    <row r="399" spans="1:2" s="49" customFormat="1" ht="15">
      <c r="A399" s="71"/>
      <c r="B399" s="48"/>
    </row>
    <row r="400" spans="1:2" s="49" customFormat="1" ht="15">
      <c r="A400" s="71"/>
      <c r="B400" s="48"/>
    </row>
    <row r="401" spans="1:2" s="49" customFormat="1" ht="15">
      <c r="A401" s="71"/>
      <c r="B401" s="48"/>
    </row>
    <row r="402" spans="1:2" s="49" customFormat="1" ht="15">
      <c r="A402" s="71"/>
      <c r="B402" s="48"/>
    </row>
    <row r="403" s="49" customFormat="1" ht="15"/>
    <row r="404" s="49" customFormat="1" ht="15"/>
    <row r="405" s="49" customFormat="1" ht="15"/>
    <row r="406" s="49" customFormat="1" ht="15"/>
    <row r="407" spans="1:2" s="49" customFormat="1" ht="15">
      <c r="A407" s="76"/>
      <c r="B407" s="48"/>
    </row>
    <row r="408" s="49" customFormat="1" ht="15"/>
    <row r="409" s="49" customFormat="1" ht="15"/>
    <row r="410" spans="8:10" s="49" customFormat="1" ht="15">
      <c r="H410" s="64"/>
      <c r="I410" s="50"/>
      <c r="J410" s="50"/>
    </row>
    <row r="411" spans="8:9" s="49" customFormat="1" ht="15">
      <c r="H411" s="65"/>
      <c r="I411" s="50"/>
    </row>
    <row r="412" spans="3:8" s="49" customFormat="1" ht="15">
      <c r="C412" s="48"/>
      <c r="H412" s="65"/>
    </row>
    <row r="413" spans="3:10" s="49" customFormat="1" ht="15">
      <c r="C413" s="71"/>
      <c r="H413" s="53"/>
      <c r="I413" s="56"/>
      <c r="J413" s="56"/>
    </row>
    <row r="414" spans="8:10" s="49" customFormat="1" ht="15">
      <c r="H414" s="53"/>
      <c r="I414" s="56"/>
      <c r="J414" s="56"/>
    </row>
    <row r="415" spans="8:10" s="49" customFormat="1" ht="15">
      <c r="H415" s="53"/>
      <c r="I415" s="56"/>
      <c r="J415" s="56"/>
    </row>
    <row r="416" spans="8:10" s="49" customFormat="1" ht="15">
      <c r="H416" s="53"/>
      <c r="I416" s="56"/>
      <c r="J416" s="56"/>
    </row>
    <row r="417" spans="8:10" s="49" customFormat="1" ht="15">
      <c r="H417" s="65"/>
      <c r="I417" s="56"/>
      <c r="J417" s="56"/>
    </row>
    <row r="418" spans="3:10" s="49" customFormat="1" ht="15">
      <c r="C418" s="71"/>
      <c r="H418" s="53"/>
      <c r="J418" s="56"/>
    </row>
    <row r="419" spans="8:10" s="49" customFormat="1" ht="15">
      <c r="H419" s="53"/>
      <c r="I419" s="56"/>
      <c r="J419" s="56"/>
    </row>
    <row r="420" spans="4:10" s="49" customFormat="1" ht="15">
      <c r="D420" s="71"/>
      <c r="H420" s="53"/>
      <c r="I420" s="56"/>
      <c r="J420" s="56"/>
    </row>
    <row r="421" spans="8:10" s="49" customFormat="1" ht="15">
      <c r="H421" s="53"/>
      <c r="I421" s="56"/>
      <c r="J421" s="56"/>
    </row>
    <row r="422" spans="8:10" s="49" customFormat="1" ht="15">
      <c r="H422" s="53"/>
      <c r="I422" s="56"/>
      <c r="J422" s="56"/>
    </row>
    <row r="423" spans="3:10" s="49" customFormat="1" ht="15">
      <c r="C423" s="48"/>
      <c r="H423" s="53"/>
      <c r="I423" s="56"/>
      <c r="J423" s="56"/>
    </row>
    <row r="424" spans="3:10" s="49" customFormat="1" ht="15">
      <c r="C424" s="71"/>
      <c r="H424" s="53"/>
      <c r="I424" s="56"/>
      <c r="J424" s="56"/>
    </row>
    <row r="425" spans="8:10" s="49" customFormat="1" ht="15">
      <c r="H425" s="53"/>
      <c r="I425" s="56"/>
      <c r="J425" s="56"/>
    </row>
    <row r="426" spans="8:10" s="49" customFormat="1" ht="15">
      <c r="H426" s="53"/>
      <c r="I426" s="56"/>
      <c r="J426" s="56"/>
    </row>
    <row r="427" spans="4:10" s="49" customFormat="1" ht="15">
      <c r="D427" s="71"/>
      <c r="H427" s="53"/>
      <c r="I427" s="56"/>
      <c r="J427" s="56"/>
    </row>
    <row r="428" spans="8:10" s="49" customFormat="1" ht="15">
      <c r="H428" s="53"/>
      <c r="I428" s="56"/>
      <c r="J428" s="56"/>
    </row>
    <row r="429" spans="8:10" s="49" customFormat="1" ht="15">
      <c r="H429" s="53"/>
      <c r="I429" s="56"/>
      <c r="J429" s="56"/>
    </row>
    <row r="430" spans="2:10" s="49" customFormat="1" ht="15">
      <c r="B430" s="71"/>
      <c r="H430" s="53"/>
      <c r="I430" s="56"/>
      <c r="J430" s="56"/>
    </row>
    <row r="431" s="49" customFormat="1" ht="15"/>
    <row r="432" s="49" customFormat="1" ht="15">
      <c r="B432" s="71"/>
    </row>
    <row r="433" spans="2:9" s="49" customFormat="1" ht="15">
      <c r="B433" s="71"/>
      <c r="H433" s="70"/>
      <c r="I433" s="56"/>
    </row>
    <row r="434" s="49" customFormat="1" ht="15"/>
    <row r="435" s="49" customFormat="1" ht="15"/>
    <row r="436" s="49" customFormat="1" ht="15"/>
    <row r="437" s="49" customFormat="1" ht="15"/>
    <row r="438" spans="1:2" s="49" customFormat="1" ht="15">
      <c r="A438" s="71"/>
      <c r="B438" s="48"/>
    </row>
    <row r="439" spans="1:2" s="49" customFormat="1" ht="15">
      <c r="A439" s="71"/>
      <c r="B439" s="48"/>
    </row>
    <row r="440" spans="9:10" s="49" customFormat="1" ht="15">
      <c r="I440" s="65"/>
      <c r="J440" s="65"/>
    </row>
    <row r="441" s="49" customFormat="1" ht="15"/>
    <row r="442" s="49" customFormat="1" ht="15"/>
    <row r="443" spans="1:2" s="49" customFormat="1" ht="15">
      <c r="A443" s="71"/>
      <c r="B443" s="48"/>
    </row>
    <row r="444" spans="1:2" s="49" customFormat="1" ht="15">
      <c r="A444" s="71"/>
      <c r="B444" s="48"/>
    </row>
    <row r="445" s="49" customFormat="1" ht="15"/>
    <row r="446" s="49" customFormat="1" ht="15"/>
    <row r="447" s="49" customFormat="1" ht="15"/>
    <row r="448" spans="1:2" s="49" customFormat="1" ht="15">
      <c r="A448" s="71"/>
      <c r="B448" s="48"/>
    </row>
    <row r="449" s="49" customFormat="1" ht="15"/>
    <row r="450" s="49" customFormat="1" ht="15"/>
    <row r="451" spans="1:2" s="49" customFormat="1" ht="15">
      <c r="A451" s="71"/>
      <c r="B451" s="48"/>
    </row>
    <row r="452" spans="1:2" s="49" customFormat="1" ht="15">
      <c r="A452" s="71"/>
      <c r="B452" s="48"/>
    </row>
    <row r="453" s="49" customFormat="1" ht="15">
      <c r="A453" s="71"/>
    </row>
    <row r="454" s="49" customFormat="1" ht="15">
      <c r="A454" s="71"/>
    </row>
    <row r="455" spans="1:9" s="49" customFormat="1" ht="15">
      <c r="A455" s="71"/>
      <c r="C455" s="48"/>
      <c r="G455" s="50"/>
      <c r="H455" s="50"/>
      <c r="I455" s="50"/>
    </row>
    <row r="456" spans="1:9" s="49" customFormat="1" ht="15">
      <c r="A456" s="71"/>
      <c r="G456" s="50"/>
      <c r="H456" s="50"/>
      <c r="I456" s="50"/>
    </row>
    <row r="457" spans="7:9" s="49" customFormat="1" ht="15">
      <c r="G457" s="50"/>
      <c r="H457" s="50"/>
      <c r="I457" s="50"/>
    </row>
    <row r="458" spans="7:9" s="49" customFormat="1" ht="15">
      <c r="G458" s="50"/>
      <c r="H458" s="50"/>
      <c r="I458" s="50"/>
    </row>
    <row r="459" s="49" customFormat="1" ht="15"/>
    <row r="460" spans="7:9" s="49" customFormat="1" ht="15">
      <c r="G460" s="53"/>
      <c r="H460" s="53"/>
      <c r="I460" s="53"/>
    </row>
    <row r="461" spans="7:9" s="49" customFormat="1" ht="15">
      <c r="G461" s="53"/>
      <c r="H461" s="53"/>
      <c r="I461" s="53"/>
    </row>
    <row r="462" spans="7:9" s="49" customFormat="1" ht="15">
      <c r="G462" s="53"/>
      <c r="H462" s="53"/>
      <c r="I462" s="53"/>
    </row>
    <row r="463" spans="7:9" s="49" customFormat="1" ht="15">
      <c r="G463" s="53"/>
      <c r="H463" s="53"/>
      <c r="I463" s="53"/>
    </row>
    <row r="464" spans="7:9" s="49" customFormat="1" ht="15">
      <c r="G464" s="53"/>
      <c r="H464" s="53"/>
      <c r="I464" s="53"/>
    </row>
    <row r="465" spans="7:9" s="49" customFormat="1" ht="15">
      <c r="G465" s="53"/>
      <c r="H465" s="53"/>
      <c r="I465" s="53"/>
    </row>
    <row r="466" spans="7:9" s="49" customFormat="1" ht="15">
      <c r="G466" s="53"/>
      <c r="H466" s="53"/>
      <c r="I466" s="53"/>
    </row>
    <row r="467" spans="7:9" s="49" customFormat="1" ht="15">
      <c r="G467" s="53"/>
      <c r="H467" s="53"/>
      <c r="I467" s="53"/>
    </row>
    <row r="468" spans="7:10" s="49" customFormat="1" ht="15">
      <c r="G468" s="65"/>
      <c r="H468" s="53"/>
      <c r="I468" s="53"/>
      <c r="J468" s="56"/>
    </row>
    <row r="469" spans="3:10" s="49" customFormat="1" ht="15">
      <c r="C469" s="48"/>
      <c r="G469" s="65"/>
      <c r="H469" s="53"/>
      <c r="I469" s="53"/>
      <c r="J469" s="56"/>
    </row>
    <row r="470" spans="7:9" s="49" customFormat="1" ht="15">
      <c r="G470" s="53"/>
      <c r="H470" s="53"/>
      <c r="I470" s="53"/>
    </row>
    <row r="471" spans="7:9" s="49" customFormat="1" ht="15">
      <c r="G471" s="53"/>
      <c r="H471" s="53"/>
      <c r="I471" s="53"/>
    </row>
    <row r="472" spans="7:9" s="49" customFormat="1" ht="15">
      <c r="G472" s="53"/>
      <c r="H472" s="53"/>
      <c r="I472" s="53"/>
    </row>
    <row r="473" spans="7:9" s="49" customFormat="1" ht="15">
      <c r="G473" s="53"/>
      <c r="H473" s="53"/>
      <c r="I473" s="53"/>
    </row>
    <row r="474" spans="7:9" s="49" customFormat="1" ht="15">
      <c r="G474" s="53"/>
      <c r="H474" s="53"/>
      <c r="I474" s="53"/>
    </row>
    <row r="475" spans="7:10" s="49" customFormat="1" ht="15">
      <c r="G475" s="77"/>
      <c r="H475" s="77"/>
      <c r="I475" s="77"/>
      <c r="J475" s="77"/>
    </row>
    <row r="476" spans="1:2" s="49" customFormat="1" ht="15">
      <c r="A476" s="71"/>
      <c r="B476" s="48"/>
    </row>
    <row r="477" spans="1:10" s="49" customFormat="1" ht="15">
      <c r="A477" s="71"/>
      <c r="I477" s="174"/>
      <c r="J477" s="174"/>
    </row>
    <row r="478" spans="1:10" s="49" customFormat="1" ht="15">
      <c r="A478" s="71"/>
      <c r="I478" s="50"/>
      <c r="J478" s="50"/>
    </row>
    <row r="479" spans="1:10" s="49" customFormat="1" ht="15">
      <c r="A479" s="71"/>
      <c r="I479" s="50"/>
      <c r="J479" s="50"/>
    </row>
    <row r="480" spans="1:10" s="49" customFormat="1" ht="15">
      <c r="A480" s="71"/>
      <c r="I480" s="73"/>
      <c r="J480" s="73"/>
    </row>
    <row r="481" spans="1:10" s="49" customFormat="1" ht="15">
      <c r="A481" s="71"/>
      <c r="I481" s="50"/>
      <c r="J481" s="50"/>
    </row>
    <row r="482" spans="1:10" s="49" customFormat="1" ht="15">
      <c r="A482" s="71"/>
      <c r="I482" s="50"/>
      <c r="J482" s="50"/>
    </row>
    <row r="483" spans="1:10" s="49" customFormat="1" ht="15">
      <c r="A483" s="71"/>
      <c r="I483" s="78"/>
      <c r="J483" s="78"/>
    </row>
    <row r="484" spans="1:10" s="49" customFormat="1" ht="15">
      <c r="A484" s="71"/>
      <c r="I484" s="78"/>
      <c r="J484" s="78"/>
    </row>
    <row r="485" spans="1:10" s="49" customFormat="1" ht="15">
      <c r="A485" s="71"/>
      <c r="I485" s="50"/>
      <c r="J485" s="50"/>
    </row>
    <row r="486" s="49" customFormat="1" ht="15">
      <c r="A486" s="71"/>
    </row>
    <row r="487" s="49" customFormat="1" ht="15">
      <c r="A487" s="71"/>
    </row>
    <row r="488" s="49" customFormat="1" ht="15">
      <c r="A488" s="71"/>
    </row>
    <row r="489" s="49" customFormat="1" ht="15">
      <c r="A489" s="71"/>
    </row>
    <row r="490" s="49" customFormat="1" ht="15">
      <c r="A490" s="71"/>
    </row>
    <row r="491" s="49" customFormat="1" ht="15">
      <c r="A491" s="71"/>
    </row>
    <row r="492" spans="1:2" s="49" customFormat="1" ht="15">
      <c r="A492" s="76"/>
      <c r="B492" s="48"/>
    </row>
    <row r="493" spans="1:2" s="49" customFormat="1" ht="15">
      <c r="A493" s="71"/>
      <c r="B493" s="48"/>
    </row>
    <row r="494" s="49" customFormat="1" ht="15">
      <c r="A494" s="71"/>
    </row>
    <row r="495" s="49" customFormat="1" ht="15">
      <c r="A495" s="71"/>
    </row>
    <row r="496" s="49" customFormat="1" ht="15">
      <c r="A496" s="71"/>
    </row>
    <row r="497" s="49" customFormat="1" ht="15">
      <c r="A497" s="71"/>
    </row>
    <row r="498" s="49" customFormat="1" ht="15">
      <c r="A498" s="71"/>
    </row>
    <row r="499" s="49" customFormat="1" ht="15">
      <c r="A499" s="71"/>
    </row>
    <row r="500" s="49" customFormat="1" ht="15">
      <c r="A500" s="71"/>
    </row>
    <row r="501" s="49" customFormat="1" ht="15">
      <c r="A501" s="71"/>
    </row>
    <row r="502" spans="1:2" s="49" customFormat="1" ht="15">
      <c r="A502" s="71"/>
      <c r="B502" s="48"/>
    </row>
    <row r="503" spans="1:2" s="49" customFormat="1" ht="15">
      <c r="A503" s="71"/>
      <c r="B503" s="48"/>
    </row>
    <row r="504" s="49" customFormat="1" ht="15">
      <c r="A504" s="71"/>
    </row>
    <row r="505" s="49" customFormat="1" ht="15">
      <c r="A505" s="71"/>
    </row>
    <row r="506" s="49" customFormat="1" ht="15">
      <c r="A506" s="71"/>
    </row>
    <row r="507" s="49" customFormat="1" ht="15">
      <c r="A507" s="71"/>
    </row>
    <row r="508" s="49" customFormat="1" ht="15">
      <c r="A508" s="71"/>
    </row>
    <row r="509" spans="1:2" s="49" customFormat="1" ht="15">
      <c r="A509" s="71"/>
      <c r="B509" s="48"/>
    </row>
    <row r="510" spans="1:2" s="49" customFormat="1" ht="15">
      <c r="A510" s="71"/>
      <c r="B510" s="48"/>
    </row>
    <row r="511" s="49" customFormat="1" ht="15"/>
    <row r="512" s="49" customFormat="1" ht="15"/>
    <row r="513" s="49" customFormat="1" ht="15">
      <c r="A513" s="71"/>
    </row>
    <row r="514" spans="1:2" s="49" customFormat="1" ht="15">
      <c r="A514" s="76"/>
      <c r="B514" s="48"/>
    </row>
    <row r="515" s="49" customFormat="1" ht="15">
      <c r="A515" s="71"/>
    </row>
    <row r="516" s="49" customFormat="1" ht="15">
      <c r="A516" s="71"/>
    </row>
    <row r="517" s="49" customFormat="1" ht="15">
      <c r="A517" s="71"/>
    </row>
    <row r="518" s="49" customFormat="1" ht="15">
      <c r="A518" s="71"/>
    </row>
    <row r="519" spans="1:2" s="49" customFormat="1" ht="15">
      <c r="A519" s="71"/>
      <c r="B519" s="48"/>
    </row>
    <row r="520" spans="1:2" s="49" customFormat="1" ht="15">
      <c r="A520" s="71"/>
      <c r="B520" s="48"/>
    </row>
    <row r="521" s="49" customFormat="1" ht="15"/>
    <row r="522" s="49" customFormat="1" ht="15"/>
    <row r="523" spans="1:2" s="49" customFormat="1" ht="15">
      <c r="A523" s="71"/>
      <c r="B523" s="48"/>
    </row>
    <row r="524" s="49" customFormat="1" ht="15"/>
    <row r="525" s="49" customFormat="1" ht="15"/>
    <row r="526" s="49" customFormat="1" ht="15"/>
    <row r="527" s="49" customFormat="1" ht="15"/>
    <row r="528" s="49" customFormat="1" ht="15"/>
    <row r="529" s="49" customFormat="1" ht="15"/>
    <row r="530" s="49" customFormat="1" ht="15"/>
    <row r="531" s="49" customFormat="1" ht="15"/>
    <row r="532" s="49" customFormat="1" ht="15"/>
    <row r="533" s="49" customFormat="1" ht="15"/>
    <row r="534" s="49" customFormat="1" ht="15"/>
    <row r="535" s="49" customFormat="1" ht="15"/>
    <row r="536" s="49" customFormat="1" ht="15"/>
    <row r="537" s="49" customFormat="1" ht="15"/>
    <row r="538" s="49" customFormat="1" ht="15"/>
    <row r="539" s="49" customFormat="1" ht="15"/>
    <row r="540" s="49" customFormat="1" ht="15"/>
    <row r="541" s="49" customFormat="1" ht="15"/>
    <row r="542" s="49" customFormat="1" ht="15"/>
    <row r="543" s="49" customFormat="1" ht="15"/>
    <row r="544" s="49" customFormat="1" ht="15"/>
    <row r="545" s="49" customFormat="1" ht="15"/>
    <row r="546" s="49" customFormat="1" ht="15"/>
    <row r="547" s="49" customFormat="1" ht="15"/>
    <row r="548" s="49" customFormat="1" ht="15"/>
    <row r="549" s="49" customFormat="1" ht="15"/>
    <row r="550" s="49" customFormat="1" ht="15"/>
    <row r="551" s="49" customFormat="1" ht="15"/>
    <row r="552" s="49" customFormat="1" ht="15"/>
    <row r="553" s="49" customFormat="1" ht="15"/>
    <row r="554" spans="1:10" s="49" customFormat="1" ht="15">
      <c r="A554" s="174"/>
      <c r="B554" s="174"/>
      <c r="C554" s="174"/>
      <c r="D554" s="174"/>
      <c r="E554" s="174"/>
      <c r="F554" s="174"/>
      <c r="G554" s="174"/>
      <c r="H554" s="174"/>
      <c r="I554" s="174"/>
      <c r="J554" s="174"/>
    </row>
    <row r="555" s="49" customFormat="1" ht="15"/>
    <row r="556" spans="1:10" s="49" customFormat="1" ht="15">
      <c r="A556" s="174"/>
      <c r="B556" s="174"/>
      <c r="C556" s="174"/>
      <c r="D556" s="174"/>
      <c r="E556" s="174"/>
      <c r="F556" s="174"/>
      <c r="G556" s="174"/>
      <c r="H556" s="174"/>
      <c r="I556" s="174"/>
      <c r="J556" s="174"/>
    </row>
    <row r="557" s="49" customFormat="1" ht="15"/>
    <row r="558" s="49" customFormat="1" ht="15"/>
    <row r="559" s="49" customFormat="1" ht="15"/>
    <row r="560" s="49" customFormat="1" ht="15"/>
    <row r="561" s="49" customFormat="1" ht="15"/>
    <row r="562" s="49" customFormat="1" ht="15"/>
    <row r="563" s="49" customFormat="1" ht="15"/>
    <row r="564" s="49" customFormat="1" ht="15"/>
    <row r="565" s="49" customFormat="1" ht="15"/>
    <row r="566" s="49" customFormat="1" ht="15"/>
    <row r="567" s="49" customFormat="1" ht="15"/>
    <row r="568" s="49" customFormat="1" ht="15"/>
    <row r="569" s="49" customFormat="1" ht="15"/>
    <row r="570" s="49" customFormat="1" ht="15"/>
    <row r="571" s="49" customFormat="1" ht="15"/>
    <row r="572" s="49" customFormat="1" ht="15"/>
    <row r="573" s="49" customFormat="1" ht="15"/>
    <row r="574" s="49" customFormat="1" ht="15"/>
    <row r="575" s="49" customFormat="1" ht="15"/>
    <row r="576" s="49" customFormat="1" ht="15"/>
    <row r="577" s="49" customFormat="1" ht="15"/>
    <row r="578" s="49" customFormat="1" ht="15"/>
    <row r="579" s="49" customFormat="1" ht="15"/>
    <row r="580" s="49" customFormat="1" ht="15"/>
    <row r="581" s="49" customFormat="1" ht="15"/>
    <row r="582" s="49" customFormat="1" ht="15"/>
    <row r="583" s="49" customFormat="1" ht="15"/>
    <row r="584" s="49" customFormat="1" ht="15"/>
    <row r="585" s="49" customFormat="1" ht="15"/>
    <row r="586" s="49" customFormat="1" ht="15"/>
    <row r="587" s="49" customFormat="1" ht="15"/>
    <row r="588" s="49" customFormat="1" ht="15"/>
  </sheetData>
  <mergeCells count="44">
    <mergeCell ref="B12:H12"/>
    <mergeCell ref="A229:H229"/>
    <mergeCell ref="B255:H255"/>
    <mergeCell ref="B235:H235"/>
    <mergeCell ref="H15:I15"/>
    <mergeCell ref="B115:H115"/>
    <mergeCell ref="B121:H121"/>
    <mergeCell ref="B126:H126"/>
    <mergeCell ref="B33:H33"/>
    <mergeCell ref="B17:H17"/>
    <mergeCell ref="A556:J556"/>
    <mergeCell ref="A554:J554"/>
    <mergeCell ref="B313:H317"/>
    <mergeCell ref="B265:H265"/>
    <mergeCell ref="B270:H270"/>
    <mergeCell ref="A308:H308"/>
    <mergeCell ref="I477:J477"/>
    <mergeCell ref="J161:K161"/>
    <mergeCell ref="G186:H186"/>
    <mergeCell ref="I186:J186"/>
    <mergeCell ref="G319:H319"/>
    <mergeCell ref="B260:H260"/>
    <mergeCell ref="E186:F186"/>
    <mergeCell ref="B181:H181"/>
    <mergeCell ref="B206:H206"/>
    <mergeCell ref="B224:H224"/>
    <mergeCell ref="B213:H213"/>
    <mergeCell ref="B22:H22"/>
    <mergeCell ref="B28:H28"/>
    <mergeCell ref="B38:H38"/>
    <mergeCell ref="B43:H43"/>
    <mergeCell ref="B108:H108"/>
    <mergeCell ref="B110:H110"/>
    <mergeCell ref="B144:H144"/>
    <mergeCell ref="A80:H80"/>
    <mergeCell ref="B198:H198"/>
    <mergeCell ref="B199:H199"/>
    <mergeCell ref="B201:I201"/>
    <mergeCell ref="B149:H149"/>
    <mergeCell ref="B151:H151"/>
    <mergeCell ref="B171:H171"/>
    <mergeCell ref="B176:H176"/>
    <mergeCell ref="A156:H156"/>
    <mergeCell ref="B200:H200"/>
  </mergeCells>
  <printOptions/>
  <pageMargins left="0.88" right="0.72" top="0.46" bottom="0.22" header="0.69" footer="0.17"/>
  <pageSetup horizontalDpi="600" verticalDpi="600" orientation="portrait" scale="59" r:id="rId1"/>
  <rowBreaks count="6" manualBreakCount="6">
    <brk id="80" max="7" man="1"/>
    <brk id="156" max="7" man="1"/>
    <brk id="229" max="7" man="1"/>
    <brk id="319" min="3" max="11" man="1"/>
    <brk id="447" max="255" man="1"/>
    <brk id="507"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Grand Circuit Industry S/B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GCI</dc:creator>
  <cp:keywords/>
  <dc:description/>
  <cp:lastModifiedBy>Yeow</cp:lastModifiedBy>
  <cp:lastPrinted>2005-05-30T06:48:04Z</cp:lastPrinted>
  <dcterms:created xsi:type="dcterms:W3CDTF">2002-11-01T06:22:45Z</dcterms:created>
  <dcterms:modified xsi:type="dcterms:W3CDTF">2005-05-30T09:25:14Z</dcterms:modified>
  <cp:category/>
  <cp:version/>
  <cp:contentType/>
  <cp:contentStatus/>
</cp:coreProperties>
</file>